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7232" windowHeight="10260" activeTab="2"/>
  </bookViews>
  <sheets>
    <sheet name="Бизнес" sheetId="1" r:id="rId1"/>
    <sheet name="PRO" sheetId="2" r:id="rId2"/>
    <sheet name="Lit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<sst xmlns="http://schemas.openxmlformats.org/spreadsheetml/2006/main" count="837" uniqueCount="468">
  <si>
    <t>Это мы, опилки</t>
  </si>
  <si>
    <t>135</t>
  </si>
  <si>
    <t>11:57:37</t>
  </si>
  <si>
    <t>Петя и Гаврик</t>
  </si>
  <si>
    <t>147</t>
  </si>
  <si>
    <t>11:12:56</t>
  </si>
  <si>
    <t>Скорпион</t>
  </si>
  <si>
    <t>146</t>
  </si>
  <si>
    <t>11:43:49</t>
  </si>
  <si>
    <t>Коктейль УХ</t>
  </si>
  <si>
    <t>175</t>
  </si>
  <si>
    <t>10:00:28</t>
  </si>
  <si>
    <t>СтрекоZа и МурррАвей</t>
  </si>
  <si>
    <t>152</t>
  </si>
  <si>
    <t>11:32:26</t>
  </si>
  <si>
    <t>Абзац</t>
  </si>
  <si>
    <t>145</t>
  </si>
  <si>
    <t>11:30:08</t>
  </si>
  <si>
    <t>Следопыт</t>
  </si>
  <si>
    <t>101</t>
  </si>
  <si>
    <t>07:36:19</t>
  </si>
  <si>
    <t>МашРин</t>
  </si>
  <si>
    <t>141</t>
  </si>
  <si>
    <t>11:57:48</t>
  </si>
  <si>
    <t>Ня</t>
  </si>
  <si>
    <t>168</t>
  </si>
  <si>
    <t>11:56:56</t>
  </si>
  <si>
    <t>Душка и тушка</t>
  </si>
  <si>
    <t>178</t>
  </si>
  <si>
    <t>08:00:48</t>
  </si>
  <si>
    <t>Литр мышей</t>
  </si>
  <si>
    <t>107</t>
  </si>
  <si>
    <t>11:50:58</t>
  </si>
  <si>
    <t>ГЗР</t>
  </si>
  <si>
    <t>126</t>
  </si>
  <si>
    <t>11:51:06</t>
  </si>
  <si>
    <t>Дубль Два</t>
  </si>
  <si>
    <t>150</t>
  </si>
  <si>
    <t>11:52:08</t>
  </si>
  <si>
    <t>Базилиус плюс</t>
  </si>
  <si>
    <t>172</t>
  </si>
  <si>
    <t>11:42:15</t>
  </si>
  <si>
    <t>Лосяш и Нюша</t>
  </si>
  <si>
    <t>131</t>
  </si>
  <si>
    <t>12:03:56</t>
  </si>
  <si>
    <t>Чип и Деил</t>
  </si>
  <si>
    <t>120</t>
  </si>
  <si>
    <t>12:19:01</t>
  </si>
  <si>
    <t>Шило в попе</t>
  </si>
  <si>
    <t>157</t>
  </si>
  <si>
    <t>12:01:35</t>
  </si>
  <si>
    <t>A Clockwork Orange</t>
  </si>
  <si>
    <t>137</t>
  </si>
  <si>
    <t>12:00:18</t>
  </si>
  <si>
    <t>Будьте-нате!</t>
  </si>
  <si>
    <t>129</t>
  </si>
  <si>
    <t>12:08:06</t>
  </si>
  <si>
    <t>Коха и Мыха</t>
  </si>
  <si>
    <t>161</t>
  </si>
  <si>
    <t>12:09:02</t>
  </si>
  <si>
    <t>супер-бупер</t>
  </si>
  <si>
    <t>166</t>
  </si>
  <si>
    <t>12:07:41</t>
  </si>
  <si>
    <t>Банка клубничного варень</t>
  </si>
  <si>
    <t>142</t>
  </si>
  <si>
    <t>12:51:20</t>
  </si>
  <si>
    <t>Лемминги</t>
  </si>
  <si>
    <t>112</t>
  </si>
  <si>
    <t>12:13:27</t>
  </si>
  <si>
    <t>Бешеные белки</t>
  </si>
  <si>
    <t>165</t>
  </si>
  <si>
    <t>12:47:14</t>
  </si>
  <si>
    <t>Boogie Woogie</t>
  </si>
  <si>
    <t>132</t>
  </si>
  <si>
    <t>12:46:35</t>
  </si>
  <si>
    <t>черепашки ниндзя</t>
  </si>
  <si>
    <t>158</t>
  </si>
  <si>
    <t>12:10:01</t>
  </si>
  <si>
    <t>Cool Skaters</t>
  </si>
  <si>
    <t>169</t>
  </si>
  <si>
    <t>12:41:04</t>
  </si>
  <si>
    <t>UR 2009
Класс: Lite</t>
  </si>
  <si>
    <t>Галерея</t>
  </si>
  <si>
    <t>Красин</t>
  </si>
  <si>
    <t>Крюков канал</t>
  </si>
  <si>
    <t>Лабиринт</t>
  </si>
  <si>
    <t>ЗОО</t>
  </si>
  <si>
    <t>Фрисби</t>
  </si>
  <si>
    <t>Мороженое</t>
  </si>
  <si>
    <t>Фонтан</t>
  </si>
  <si>
    <t>финиш гонки</t>
  </si>
  <si>
    <t>приход</t>
  </si>
  <si>
    <t>отсечка</t>
  </si>
  <si>
    <t>выполнение</t>
  </si>
  <si>
    <t>отметка</t>
  </si>
  <si>
    <t>место</t>
  </si>
  <si>
    <t>Название команды</t>
  </si>
  <si>
    <t>Номер</t>
  </si>
  <si>
    <t>Время факт</t>
  </si>
  <si>
    <t>Отсечки</t>
  </si>
  <si>
    <t>Штраф Эл.</t>
  </si>
  <si>
    <t>Результат</t>
  </si>
  <si>
    <t>Навигатор</t>
  </si>
  <si>
    <t>03:45:52</t>
  </si>
  <si>
    <t>Кролики</t>
  </si>
  <si>
    <t>04:07:08</t>
  </si>
  <si>
    <t>Дорпроект</t>
  </si>
  <si>
    <t>04:11:43</t>
  </si>
  <si>
    <t>Интерлизинг</t>
  </si>
  <si>
    <t>04:23:52</t>
  </si>
  <si>
    <t>Voyager'ы</t>
  </si>
  <si>
    <t>04:38:52</t>
  </si>
  <si>
    <t>Ak-47</t>
  </si>
  <si>
    <t>04:45:59</t>
  </si>
  <si>
    <t>Бухарские Олени</t>
  </si>
  <si>
    <t>04:46:15</t>
  </si>
  <si>
    <t>Форвард</t>
  </si>
  <si>
    <t>04:57:51</t>
  </si>
  <si>
    <t>All Blacks</t>
  </si>
  <si>
    <t>04:58:46</t>
  </si>
  <si>
    <t>БАЙК ЛЕНД</t>
  </si>
  <si>
    <t>05:08:07</t>
  </si>
  <si>
    <t>Би-Питролли</t>
  </si>
  <si>
    <t>05:18:23</t>
  </si>
  <si>
    <t>TWO BEES</t>
  </si>
  <si>
    <t>05:24:32</t>
  </si>
  <si>
    <t>ЖПС</t>
  </si>
  <si>
    <t>05:31:32</t>
  </si>
  <si>
    <t>Pipers</t>
  </si>
  <si>
    <t>05:36:04</t>
  </si>
  <si>
    <t>No Fear</t>
  </si>
  <si>
    <t>05:37:01</t>
  </si>
  <si>
    <t>БеБе</t>
  </si>
  <si>
    <t>05:43:01</t>
  </si>
  <si>
    <t>MUR</t>
  </si>
  <si>
    <t>05:46:20</t>
  </si>
  <si>
    <t>Star Trekers</t>
  </si>
  <si>
    <t>05:53:57</t>
  </si>
  <si>
    <t>Двадцать первый век</t>
  </si>
  <si>
    <t>06:13:34</t>
  </si>
  <si>
    <t>Крошка-Картошка</t>
  </si>
  <si>
    <t>06:15:58</t>
  </si>
  <si>
    <t>МИ-522</t>
  </si>
  <si>
    <t>06:38:44</t>
  </si>
  <si>
    <t>UR 2009 
Класс: Бизнес</t>
  </si>
  <si>
    <t>Штраф Ру</t>
  </si>
  <si>
    <t>UR 2009
Класс: PRO</t>
  </si>
  <si>
    <t>Черная Речка</t>
  </si>
  <si>
    <t>Троллей (ПРО)</t>
  </si>
  <si>
    <t>ЛЭП</t>
  </si>
  <si>
    <t>Ролики</t>
  </si>
  <si>
    <t>Ориентирование</t>
  </si>
  <si>
    <t>Труба</t>
  </si>
  <si>
    <t>Альпина</t>
  </si>
  <si>
    <t>Сосновка</t>
  </si>
  <si>
    <t>финиш пролога</t>
  </si>
  <si>
    <t>старт</t>
  </si>
  <si>
    <t>финиш</t>
  </si>
  <si>
    <t>ПотныЙ Мужик и Ракета</t>
  </si>
  <si>
    <t>39</t>
  </si>
  <si>
    <t>07:13:38</t>
  </si>
  <si>
    <t>Арена - Craft + Chaysing</t>
  </si>
  <si>
    <t>34</t>
  </si>
  <si>
    <t>09:03:40</t>
  </si>
  <si>
    <t>kolpino x-team</t>
  </si>
  <si>
    <t>6</t>
  </si>
  <si>
    <t>09:23:14</t>
  </si>
  <si>
    <t>RED FOX</t>
  </si>
  <si>
    <t>1</t>
  </si>
  <si>
    <t>10:06:24</t>
  </si>
  <si>
    <t>КАНТ-Deuter/Арена-Craft</t>
  </si>
  <si>
    <t>31</t>
  </si>
  <si>
    <t>10:16:27</t>
  </si>
  <si>
    <t>natural blonde</t>
  </si>
  <si>
    <t>42</t>
  </si>
  <si>
    <t>10:25:31</t>
  </si>
  <si>
    <t>ДиОК</t>
  </si>
  <si>
    <t>38</t>
  </si>
  <si>
    <t>10:33:12</t>
  </si>
  <si>
    <t>Пупсики</t>
  </si>
  <si>
    <t>4</t>
  </si>
  <si>
    <t>10:33:15</t>
  </si>
  <si>
    <t>Летучий голландец</t>
  </si>
  <si>
    <t>29</t>
  </si>
  <si>
    <t>10:41:02</t>
  </si>
  <si>
    <t>Reload</t>
  </si>
  <si>
    <t>27</t>
  </si>
  <si>
    <t>10:41:27</t>
  </si>
  <si>
    <t>Пионерки</t>
  </si>
  <si>
    <t>44</t>
  </si>
  <si>
    <t>11:11:35</t>
  </si>
  <si>
    <t>100x24.spb.ru</t>
  </si>
  <si>
    <t>37</t>
  </si>
  <si>
    <t>11:15:34</t>
  </si>
  <si>
    <t>Матрасу Нет!</t>
  </si>
  <si>
    <t>22</t>
  </si>
  <si>
    <t>11:16:17</t>
  </si>
  <si>
    <t>AXON-Chasing Daylight</t>
  </si>
  <si>
    <t>19</t>
  </si>
  <si>
    <t>11:28:27</t>
  </si>
  <si>
    <t>Дятлы</t>
  </si>
  <si>
    <t>10</t>
  </si>
  <si>
    <t>11:30:16</t>
  </si>
  <si>
    <t>Субмарина</t>
  </si>
  <si>
    <t>40</t>
  </si>
  <si>
    <t>11:35:04</t>
  </si>
  <si>
    <t>Rock Challenge</t>
  </si>
  <si>
    <t>20</t>
  </si>
  <si>
    <t>11:37:35</t>
  </si>
  <si>
    <t>Рыжие</t>
  </si>
  <si>
    <t>45</t>
  </si>
  <si>
    <t>11:38:48</t>
  </si>
  <si>
    <t>Бегущие под небом</t>
  </si>
  <si>
    <t>26</t>
  </si>
  <si>
    <t>11:39:03</t>
  </si>
  <si>
    <t>SPR</t>
  </si>
  <si>
    <t>16</t>
  </si>
  <si>
    <t>11:39:20</t>
  </si>
  <si>
    <t>Sivera</t>
  </si>
  <si>
    <t>8</t>
  </si>
  <si>
    <t>11:41:19</t>
  </si>
  <si>
    <t>Carabin.Ru Mix</t>
  </si>
  <si>
    <t>30</t>
  </si>
  <si>
    <t>11:43:06</t>
  </si>
  <si>
    <t>Carabin.Ru</t>
  </si>
  <si>
    <t>3</t>
  </si>
  <si>
    <t>11:43:51</t>
  </si>
  <si>
    <t>КАНТ-Deuter</t>
  </si>
  <si>
    <t>9</t>
  </si>
  <si>
    <t>11:44:12</t>
  </si>
  <si>
    <t>Олени</t>
  </si>
  <si>
    <t>46</t>
  </si>
  <si>
    <t>11:45:47</t>
  </si>
  <si>
    <t>Nike-ACG / ЛЭТИ</t>
  </si>
  <si>
    <t>41</t>
  </si>
  <si>
    <t>11:45:49</t>
  </si>
  <si>
    <t>KaLenKo</t>
  </si>
  <si>
    <t>48</t>
  </si>
  <si>
    <t>11:45:53</t>
  </si>
  <si>
    <t>Валенки</t>
  </si>
  <si>
    <t>7</t>
  </si>
  <si>
    <t>11:47:16</t>
  </si>
  <si>
    <t>Садо-мазо</t>
  </si>
  <si>
    <t>12</t>
  </si>
  <si>
    <t>11:48:42</t>
  </si>
  <si>
    <t>32</t>
  </si>
  <si>
    <t>11:51:08</t>
  </si>
  <si>
    <t>Мистер и Мускул</t>
  </si>
  <si>
    <t>2</t>
  </si>
  <si>
    <t>11:51:22</t>
  </si>
  <si>
    <t>Экстренные тормоза</t>
  </si>
  <si>
    <t>43</t>
  </si>
  <si>
    <t>11:53:07</t>
  </si>
  <si>
    <t>Снаряжение</t>
  </si>
  <si>
    <t>25</t>
  </si>
  <si>
    <t>11:54:23</t>
  </si>
  <si>
    <t>Елки-палки</t>
  </si>
  <si>
    <t>35</t>
  </si>
  <si>
    <t>11:54:54</t>
  </si>
  <si>
    <t>fAST</t>
  </si>
  <si>
    <t>18</t>
  </si>
  <si>
    <t>11:56:17</t>
  </si>
  <si>
    <t>DBA Hi-Tech</t>
  </si>
  <si>
    <t>23</t>
  </si>
  <si>
    <t>11:58:10</t>
  </si>
  <si>
    <t>Сила движения</t>
  </si>
  <si>
    <t>24</t>
  </si>
  <si>
    <t>11:58:39</t>
  </si>
  <si>
    <t>Улыбаемся и машем!</t>
  </si>
  <si>
    <t>33</t>
  </si>
  <si>
    <t>12:01:39</t>
  </si>
  <si>
    <t>Босоногие</t>
  </si>
  <si>
    <t>28</t>
  </si>
  <si>
    <t>12:01:45</t>
  </si>
  <si>
    <t>Susanin</t>
  </si>
  <si>
    <t>11</t>
  </si>
  <si>
    <t>12:02:02</t>
  </si>
  <si>
    <t>Greenkiss</t>
  </si>
  <si>
    <t>36</t>
  </si>
  <si>
    <t>12:07:27</t>
  </si>
  <si>
    <t>Кувалда</t>
  </si>
  <si>
    <t>5</t>
  </si>
  <si>
    <t>12:07:53</t>
  </si>
  <si>
    <t>Бледнолицые</t>
  </si>
  <si>
    <t>17</t>
  </si>
  <si>
    <t>12:10:57</t>
  </si>
  <si>
    <t>Глупка и Тупка</t>
  </si>
  <si>
    <t>47</t>
  </si>
  <si>
    <t>12:16:27</t>
  </si>
  <si>
    <t>Выворотни</t>
  </si>
  <si>
    <t>14</t>
  </si>
  <si>
    <t>12:30:17</t>
  </si>
  <si>
    <t>СоЛнЦе</t>
  </si>
  <si>
    <t>13</t>
  </si>
  <si>
    <t>12:46:20</t>
  </si>
  <si>
    <t>Штр.ориент</t>
  </si>
  <si>
    <t>Bercut</t>
  </si>
  <si>
    <t>110</t>
  </si>
  <si>
    <t>11:55:41</t>
  </si>
  <si>
    <t>Нет Идей</t>
  </si>
  <si>
    <t>154</t>
  </si>
  <si>
    <t>11:37:11</t>
  </si>
  <si>
    <t>Камчадалы</t>
  </si>
  <si>
    <t>143</t>
  </si>
  <si>
    <t>11:57:46</t>
  </si>
  <si>
    <t>ЛСУ</t>
  </si>
  <si>
    <t>155</t>
  </si>
  <si>
    <t>10:59:13</t>
  </si>
  <si>
    <t>Birds</t>
  </si>
  <si>
    <t>171</t>
  </si>
  <si>
    <t>11:52:57</t>
  </si>
  <si>
    <t>Ностальгия</t>
  </si>
  <si>
    <t>113</t>
  </si>
  <si>
    <t>11:43:21</t>
  </si>
  <si>
    <t>Паутиныч</t>
  </si>
  <si>
    <t>108</t>
  </si>
  <si>
    <t>11:47:39</t>
  </si>
  <si>
    <t>Fun-club Юрия Гагарина</t>
  </si>
  <si>
    <t>114</t>
  </si>
  <si>
    <t>11:46:36</t>
  </si>
  <si>
    <t>Mетеор</t>
  </si>
  <si>
    <t>130</t>
  </si>
  <si>
    <t>11:40:41</t>
  </si>
  <si>
    <t>Алекс(а)</t>
  </si>
  <si>
    <t>160</t>
  </si>
  <si>
    <t>11:40:06</t>
  </si>
  <si>
    <t>Кремни</t>
  </si>
  <si>
    <t>133</t>
  </si>
  <si>
    <t>11:55:35</t>
  </si>
  <si>
    <t>Кабэса Мадэра!</t>
  </si>
  <si>
    <t>170</t>
  </si>
  <si>
    <t>11:50:14</t>
  </si>
  <si>
    <t>Дени понедельника</t>
  </si>
  <si>
    <t>134</t>
  </si>
  <si>
    <t>11:46:19</t>
  </si>
  <si>
    <t>Сиблинги</t>
  </si>
  <si>
    <t>151</t>
  </si>
  <si>
    <t>11:52:37</t>
  </si>
  <si>
    <t>Velo'голики</t>
  </si>
  <si>
    <t>121</t>
  </si>
  <si>
    <t>11:53:44</t>
  </si>
  <si>
    <t>БАРС</t>
  </si>
  <si>
    <t>103</t>
  </si>
  <si>
    <t>11:13:14</t>
  </si>
  <si>
    <t>НеадЫкватные Ураганы Мир</t>
  </si>
  <si>
    <t>109</t>
  </si>
  <si>
    <t>11:04:14</t>
  </si>
  <si>
    <t>Московские гуляки</t>
  </si>
  <si>
    <t>148</t>
  </si>
  <si>
    <t>11:29:43</t>
  </si>
  <si>
    <t>Странники</t>
  </si>
  <si>
    <t>173</t>
  </si>
  <si>
    <t>11:58:24</t>
  </si>
  <si>
    <t>Мима</t>
  </si>
  <si>
    <t>163</t>
  </si>
  <si>
    <t>11:29:44</t>
  </si>
  <si>
    <t>Double L</t>
  </si>
  <si>
    <t>140</t>
  </si>
  <si>
    <t>11:41:06</t>
  </si>
  <si>
    <t>ЛОШАДКА</t>
  </si>
  <si>
    <t>117</t>
  </si>
  <si>
    <t>11:52:26</t>
  </si>
  <si>
    <t>kolpino-xteam2</t>
  </si>
  <si>
    <t>156</t>
  </si>
  <si>
    <t>11:30:18</t>
  </si>
  <si>
    <t>Электроники</t>
  </si>
  <si>
    <t>118</t>
  </si>
  <si>
    <t>11:46:45</t>
  </si>
  <si>
    <t>Без винта</t>
  </si>
  <si>
    <t>149</t>
  </si>
  <si>
    <t>11:53:48</t>
  </si>
  <si>
    <t>Pinky&amp;Brain</t>
  </si>
  <si>
    <t>136</t>
  </si>
  <si>
    <t>11:49:25</t>
  </si>
  <si>
    <t>космос</t>
  </si>
  <si>
    <t>116</t>
  </si>
  <si>
    <t>11:34:40</t>
  </si>
  <si>
    <t>Красные Ёжики</t>
  </si>
  <si>
    <t>182</t>
  </si>
  <si>
    <t>11:45:05</t>
  </si>
  <si>
    <t>Polet близнецов</t>
  </si>
  <si>
    <t>111</t>
  </si>
  <si>
    <t>11:43:17</t>
  </si>
  <si>
    <t>!Горячие головы!</t>
  </si>
  <si>
    <t>180</t>
  </si>
  <si>
    <t>11:49:12</t>
  </si>
  <si>
    <t>Sunrise</t>
  </si>
  <si>
    <t>162</t>
  </si>
  <si>
    <t>11:50:22</t>
  </si>
  <si>
    <t>ГуГа</t>
  </si>
  <si>
    <t>106</t>
  </si>
  <si>
    <t>11:35:12</t>
  </si>
  <si>
    <t>Festina Lente</t>
  </si>
  <si>
    <t>124</t>
  </si>
  <si>
    <t>11:42:08</t>
  </si>
  <si>
    <t>Не страшно</t>
  </si>
  <si>
    <t>164</t>
  </si>
  <si>
    <t>11:48:24</t>
  </si>
  <si>
    <t>Отбойный молоток</t>
  </si>
  <si>
    <t>153</t>
  </si>
  <si>
    <t>11:55:19</t>
  </si>
  <si>
    <t>Вжик</t>
  </si>
  <si>
    <t>179</t>
  </si>
  <si>
    <t>11:53:01</t>
  </si>
  <si>
    <t>IT'S NOT LUPUS</t>
  </si>
  <si>
    <t>115</t>
  </si>
  <si>
    <t>11:56:51</t>
  </si>
  <si>
    <t>Ураган</t>
  </si>
  <si>
    <t>138</t>
  </si>
  <si>
    <t>02:57:49</t>
  </si>
  <si>
    <t>СОВА</t>
  </si>
  <si>
    <t>119</t>
  </si>
  <si>
    <t>11:53:15</t>
  </si>
  <si>
    <t>Бодрые морковки</t>
  </si>
  <si>
    <t>139</t>
  </si>
  <si>
    <t>11:31:59</t>
  </si>
  <si>
    <t>Уникумы</t>
  </si>
  <si>
    <t>123</t>
  </si>
  <si>
    <t>09:55:18</t>
  </si>
  <si>
    <t>Потёртое седло</t>
  </si>
  <si>
    <t>174</t>
  </si>
  <si>
    <t>11:45:29</t>
  </si>
  <si>
    <t>Прасковейский PRO</t>
  </si>
  <si>
    <t>122</t>
  </si>
  <si>
    <t>11:56:11</t>
  </si>
  <si>
    <t>Просто напарники</t>
  </si>
  <si>
    <t>181</t>
  </si>
  <si>
    <t>11:45:23</t>
  </si>
  <si>
    <t>Лекторий - Team</t>
  </si>
  <si>
    <t>105</t>
  </si>
  <si>
    <t>10:50:49</t>
  </si>
  <si>
    <t>MDFamily new</t>
  </si>
  <si>
    <t>177</t>
  </si>
  <si>
    <t>11:52:40</t>
  </si>
  <si>
    <t>Крылья-ноги и Хвост</t>
  </si>
  <si>
    <t>176</t>
  </si>
  <si>
    <t>11:52:20</t>
  </si>
  <si>
    <t>Рысь</t>
  </si>
  <si>
    <t>159</t>
  </si>
  <si>
    <t>11:57:24</t>
  </si>
  <si>
    <t>Дримеры</t>
  </si>
  <si>
    <t>144</t>
  </si>
  <si>
    <t>11:42:17</t>
  </si>
  <si>
    <t>127</t>
  </si>
  <si>
    <t>11:41:35</t>
  </si>
  <si>
    <t>Уверенные и решительные</t>
  </si>
  <si>
    <t>125</t>
  </si>
  <si>
    <t>11:21:05</t>
  </si>
  <si>
    <t>Не дрыщи!</t>
  </si>
  <si>
    <t>128</t>
  </si>
  <si>
    <t>11:50:08</t>
  </si>
  <si>
    <t>Штр.КП</t>
  </si>
  <si>
    <t>КП ориент</t>
  </si>
  <si>
    <t>Штр.лабиринт</t>
  </si>
  <si>
    <t>Штраф КП</t>
  </si>
  <si>
    <t>КП-ориент</t>
  </si>
  <si>
    <t>15</t>
  </si>
  <si>
    <t>21</t>
  </si>
  <si>
    <t>(фото-о, парк, ролики, пролог)</t>
  </si>
  <si>
    <t>выход за КВ</t>
  </si>
  <si>
    <t>класс</t>
  </si>
  <si>
    <t>мж</t>
  </si>
  <si>
    <t>жж</t>
  </si>
  <si>
    <t>мм</t>
  </si>
  <si>
    <t>КП (вело + треккинг)</t>
  </si>
  <si>
    <t>нет карточки</t>
  </si>
  <si>
    <t>Бонус 10 мин</t>
  </si>
  <si>
    <t>БонусЧР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</si>
</sst>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h:mm;@"/>
    <numFmt numFmtId="172" formatCode="h:mm:ss;@"/>
  </numFmts>
  <fonts count="9">
    <font>
      <sz val="10"/>
      <name val="Arial Cyr"/>
      <family val="0"/>
    </font>
    <font>
      <b/>
      <sz val="30"/>
      <name val="Courier New Cyr"/>
      <family val="3"/>
    </font>
    <font>
      <sz val="10"/>
      <name val="Courier New Cyr"/>
      <family val="3"/>
    </font>
    <font>
      <sz val="10"/>
      <name val="Arial Unicode MS"/>
      <family val="2"/>
    </font>
    <font>
      <sz val="8"/>
      <name val="Arial Cyr"/>
      <family val="0"/>
    </font>
    <font>
      <sz val="6"/>
      <name val="Arial Cyr"/>
      <family val="2"/>
    </font>
    <font>
      <sz val="10"/>
      <name val="Arial"/>
      <family val="2"/>
    </font>
    <font>
      <b/>
      <sz val="10"/>
      <color indexed="10"/>
      <name val="Arial Unicode MS"/>
      <family val="0"/>
    </font>
    <font>
      <b/>
      <sz val="10"/>
      <color indexed="10"/>
      <name val="Courier New Cyr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3" xfId="0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 textRotation="90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1" fontId="0" fillId="4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0" fillId="4" borderId="3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6" borderId="3" xfId="0" applyFont="1" applyFill="1" applyBorder="1" applyAlignment="1">
      <alignment/>
    </xf>
    <xf numFmtId="49" fontId="2" fillId="6" borderId="3" xfId="0" applyNumberFormat="1" applyFont="1" applyFill="1" applyBorder="1" applyAlignment="1">
      <alignment/>
    </xf>
    <xf numFmtId="49" fontId="2" fillId="6" borderId="3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165" fontId="0" fillId="4" borderId="6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2" fillId="0" borderId="3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2" fillId="6" borderId="0" xfId="0" applyNumberFormat="1" applyFont="1" applyFill="1" applyBorder="1" applyAlignment="1">
      <alignment/>
    </xf>
    <xf numFmtId="49" fontId="2" fillId="6" borderId="0" xfId="0" applyNumberFormat="1" applyFont="1" applyFill="1" applyAlignment="1">
      <alignment/>
    </xf>
    <xf numFmtId="0" fontId="3" fillId="2" borderId="3" xfId="0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Alignment="1">
      <alignment/>
    </xf>
    <xf numFmtId="164" fontId="2" fillId="6" borderId="0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49" fontId="6" fillId="4" borderId="0" xfId="0" applyNumberFormat="1" applyFont="1" applyFill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6" fillId="4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workbookViewId="0" topLeftCell="A1">
      <selection activeCell="A1" sqref="A1:I2"/>
    </sheetView>
  </sheetViews>
  <sheetFormatPr defaultColWidth="9.00390625" defaultRowHeight="12.75"/>
  <cols>
    <col min="1" max="1" width="5.875" style="7" customWidth="1"/>
    <col min="2" max="2" width="23.125" style="7" bestFit="1" customWidth="1"/>
    <col min="3" max="3" width="6.50390625" style="17" customWidth="1"/>
    <col min="4" max="4" width="10.875" style="17" customWidth="1"/>
    <col min="5" max="5" width="11.125" style="17" customWidth="1"/>
    <col min="6" max="6" width="11.375" style="17" bestFit="1" customWidth="1"/>
    <col min="7" max="7" width="10.50390625" style="17" bestFit="1" customWidth="1"/>
    <col min="8" max="8" width="12.375" style="17" customWidth="1"/>
    <col min="9" max="9" width="13.50390625" style="23" customWidth="1"/>
    <col min="10" max="19" width="10.50390625" style="17" customWidth="1"/>
    <col min="20" max="20" width="10.50390625" style="7" customWidth="1"/>
    <col min="21" max="29" width="10.50390625" style="6" customWidth="1"/>
    <col min="30" max="38" width="12.50390625" style="6" customWidth="1"/>
    <col min="39" max="16384" width="12.50390625" style="7" customWidth="1"/>
  </cols>
  <sheetData>
    <row r="1" spans="1:29" ht="13.5" customHeight="1">
      <c r="A1" s="85" t="s">
        <v>144</v>
      </c>
      <c r="B1" s="86"/>
      <c r="C1" s="86"/>
      <c r="D1" s="86"/>
      <c r="E1" s="86"/>
      <c r="F1" s="86"/>
      <c r="G1" s="86"/>
      <c r="H1" s="86"/>
      <c r="I1" s="87"/>
      <c r="J1" s="1"/>
      <c r="K1" s="91" t="s">
        <v>83</v>
      </c>
      <c r="L1" s="92"/>
      <c r="M1" s="92"/>
      <c r="N1" s="93" t="s">
        <v>84</v>
      </c>
      <c r="O1" s="94"/>
      <c r="P1" s="94"/>
      <c r="Q1" s="91" t="s">
        <v>85</v>
      </c>
      <c r="R1" s="92"/>
      <c r="S1" s="92"/>
      <c r="T1" s="2" t="s">
        <v>86</v>
      </c>
      <c r="U1" s="3" t="s">
        <v>87</v>
      </c>
      <c r="V1" s="2" t="s">
        <v>88</v>
      </c>
      <c r="W1" s="2" t="s">
        <v>89</v>
      </c>
      <c r="X1" s="4"/>
      <c r="Y1" s="5"/>
      <c r="Z1" s="5"/>
      <c r="AA1" s="5"/>
      <c r="AB1" s="5"/>
      <c r="AC1" s="5"/>
    </row>
    <row r="2" spans="1:38" s="11" customFormat="1" ht="60" customHeight="1">
      <c r="A2" s="88"/>
      <c r="B2" s="89"/>
      <c r="C2" s="89"/>
      <c r="D2" s="89"/>
      <c r="E2" s="89"/>
      <c r="F2" s="89"/>
      <c r="G2" s="89"/>
      <c r="H2" s="89"/>
      <c r="I2" s="90"/>
      <c r="J2" s="8" t="s">
        <v>90</v>
      </c>
      <c r="K2" s="8" t="s">
        <v>91</v>
      </c>
      <c r="L2" s="8" t="s">
        <v>92</v>
      </c>
      <c r="M2" s="8" t="s">
        <v>93</v>
      </c>
      <c r="N2" s="8" t="s">
        <v>91</v>
      </c>
      <c r="O2" s="8" t="s">
        <v>92</v>
      </c>
      <c r="P2" s="8" t="s">
        <v>93</v>
      </c>
      <c r="Q2" s="8" t="s">
        <v>91</v>
      </c>
      <c r="R2" s="8" t="s">
        <v>92</v>
      </c>
      <c r="S2" s="8" t="s">
        <v>93</v>
      </c>
      <c r="T2" s="8" t="s">
        <v>94</v>
      </c>
      <c r="U2" s="8" t="s">
        <v>94</v>
      </c>
      <c r="V2" s="8" t="s">
        <v>94</v>
      </c>
      <c r="W2" s="8" t="s">
        <v>94</v>
      </c>
      <c r="X2" s="9"/>
      <c r="Y2" s="9"/>
      <c r="Z2" s="9"/>
      <c r="AA2" s="9"/>
      <c r="AB2" s="9"/>
      <c r="AC2" s="9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17" customFormat="1" ht="13.5">
      <c r="A3" s="30" t="s">
        <v>95</v>
      </c>
      <c r="B3" s="30" t="s">
        <v>96</v>
      </c>
      <c r="C3" s="30" t="s">
        <v>97</v>
      </c>
      <c r="D3" s="12" t="s">
        <v>98</v>
      </c>
      <c r="E3" s="12" t="s">
        <v>99</v>
      </c>
      <c r="F3" s="12" t="s">
        <v>100</v>
      </c>
      <c r="G3" s="12" t="s">
        <v>145</v>
      </c>
      <c r="H3" s="12" t="s">
        <v>466</v>
      </c>
      <c r="I3" s="12" t="s">
        <v>101</v>
      </c>
      <c r="J3" s="14">
        <v>200</v>
      </c>
      <c r="K3" s="14">
        <v>131</v>
      </c>
      <c r="L3" s="14">
        <v>131</v>
      </c>
      <c r="M3" s="14">
        <v>231</v>
      </c>
      <c r="N3" s="14">
        <v>140</v>
      </c>
      <c r="O3" s="14">
        <v>140</v>
      </c>
      <c r="P3" s="14">
        <v>240</v>
      </c>
      <c r="Q3" s="14">
        <v>145</v>
      </c>
      <c r="R3" s="14">
        <v>145</v>
      </c>
      <c r="S3" s="14">
        <v>245</v>
      </c>
      <c r="T3" s="14">
        <v>100</v>
      </c>
      <c r="U3" s="14">
        <v>141</v>
      </c>
      <c r="V3" s="14">
        <v>143</v>
      </c>
      <c r="W3" s="14">
        <v>144</v>
      </c>
      <c r="X3" s="4"/>
      <c r="Y3" s="15"/>
      <c r="Z3" s="4"/>
      <c r="AA3" s="15"/>
      <c r="AB3" s="4"/>
      <c r="AC3" s="15"/>
      <c r="AD3" s="16"/>
      <c r="AE3" s="16"/>
      <c r="AF3" s="16"/>
      <c r="AG3" s="16"/>
      <c r="AH3" s="16"/>
      <c r="AI3" s="16"/>
      <c r="AJ3" s="16"/>
      <c r="AK3" s="16"/>
      <c r="AL3" s="16"/>
    </row>
    <row r="4" spans="1:29" ht="13.5">
      <c r="A4" s="82">
        <v>1</v>
      </c>
      <c r="B4" s="18" t="s">
        <v>102</v>
      </c>
      <c r="C4" s="19" t="s">
        <v>165</v>
      </c>
      <c r="D4" s="19" t="s">
        <v>103</v>
      </c>
      <c r="E4" s="20">
        <f aca="true" t="shared" si="0" ref="E4:E24">L4-K4+O4-N4+R4-Q4</f>
        <v>0.0023263888888888917</v>
      </c>
      <c r="F4" s="20">
        <f aca="true" t="shared" si="1" ref="F4:F13">(3-COUNT(M4,P4,S4))*"01:30:00"+(4-COUNT(T4,U4,V4,W4))*"01:00:00"+IF(AND(L4=0,M4=0),"01:00:00")+IF(AND(O4=0,P4=0),"01:00:00")+IF(AND(R4=0,S4=0),"01:00:00")</f>
        <v>0</v>
      </c>
      <c r="G4" s="20"/>
      <c r="H4" s="56">
        <v>0.013888888888888888</v>
      </c>
      <c r="I4" s="21">
        <f aca="true" t="shared" si="2" ref="I4:I24">D4-E4+F4+G4-H4</f>
        <v>0.14063657407407407</v>
      </c>
      <c r="J4" s="20">
        <v>0.15685185185185185</v>
      </c>
      <c r="K4" s="20">
        <v>0.06127314814814815</v>
      </c>
      <c r="L4" s="20">
        <v>0.06127314814814815</v>
      </c>
      <c r="M4" s="20">
        <v>0.06829861111111112</v>
      </c>
      <c r="N4" s="20">
        <v>0.08409722222222223</v>
      </c>
      <c r="O4" s="20">
        <v>0.08642361111111112</v>
      </c>
      <c r="P4" s="20">
        <v>0.09935185185185186</v>
      </c>
      <c r="Q4" s="20">
        <v>0.011296296296296296</v>
      </c>
      <c r="R4" s="20">
        <v>0.011296296296296296</v>
      </c>
      <c r="S4" s="20">
        <v>0.017083333333333336</v>
      </c>
      <c r="T4" s="25">
        <v>0.024745370370370372</v>
      </c>
      <c r="U4" s="25">
        <v>0.10584490740740742</v>
      </c>
      <c r="V4" s="25">
        <v>0.15972222222222224</v>
      </c>
      <c r="W4" s="25">
        <v>0.1520138888888889</v>
      </c>
      <c r="X4" s="22"/>
      <c r="Y4" s="22"/>
      <c r="Z4" s="22"/>
      <c r="AA4" s="22"/>
      <c r="AB4" s="22"/>
      <c r="AC4" s="22"/>
    </row>
    <row r="5" spans="1:38" s="17" customFormat="1" ht="13.5">
      <c r="A5" s="82">
        <v>2</v>
      </c>
      <c r="B5" s="18" t="s">
        <v>106</v>
      </c>
      <c r="C5" s="19" t="s">
        <v>456</v>
      </c>
      <c r="D5" s="19" t="s">
        <v>107</v>
      </c>
      <c r="E5" s="20">
        <f t="shared" si="0"/>
        <v>0.007083333333333332</v>
      </c>
      <c r="F5" s="20">
        <f t="shared" si="1"/>
        <v>0</v>
      </c>
      <c r="G5" s="20"/>
      <c r="H5" s="56">
        <v>0.013888888888888888</v>
      </c>
      <c r="I5" s="21">
        <f t="shared" si="2"/>
        <v>0.15383101851851852</v>
      </c>
      <c r="J5" s="20">
        <v>0.17480324074074075</v>
      </c>
      <c r="K5" s="20">
        <v>0.0627199074074074</v>
      </c>
      <c r="L5" s="20">
        <v>0.06747685185185186</v>
      </c>
      <c r="M5" s="20">
        <v>0.07524305555555556</v>
      </c>
      <c r="N5" s="20">
        <v>0.10241898148148149</v>
      </c>
      <c r="O5" s="20">
        <v>0.10474537037037036</v>
      </c>
      <c r="P5" s="20">
        <v>0.11791666666666667</v>
      </c>
      <c r="Q5" s="20">
        <v>0.015104166666666667</v>
      </c>
      <c r="R5" s="20">
        <v>0.015104166666666667</v>
      </c>
      <c r="S5" s="20">
        <v>0.019016203703703705</v>
      </c>
      <c r="T5" s="20">
        <v>0.026724537037037036</v>
      </c>
      <c r="U5" s="20">
        <v>0.12689814814814815</v>
      </c>
      <c r="V5" s="25">
        <v>0.15972222222222224</v>
      </c>
      <c r="W5" s="20">
        <v>0.16233796296296296</v>
      </c>
      <c r="X5" s="22"/>
      <c r="Y5" s="22"/>
      <c r="Z5" s="22"/>
      <c r="AA5" s="22"/>
      <c r="AB5" s="22"/>
      <c r="AC5" s="22"/>
      <c r="AD5" s="6"/>
      <c r="AE5" s="6"/>
      <c r="AF5" s="6"/>
      <c r="AG5" s="6"/>
      <c r="AH5" s="6"/>
      <c r="AI5" s="6"/>
      <c r="AJ5" s="6"/>
      <c r="AK5" s="6"/>
      <c r="AL5" s="6"/>
    </row>
    <row r="6" spans="1:29" ht="13.5">
      <c r="A6" s="82">
        <v>3</v>
      </c>
      <c r="B6" s="18" t="s">
        <v>110</v>
      </c>
      <c r="C6" s="19" t="s">
        <v>168</v>
      </c>
      <c r="D6" s="19" t="s">
        <v>111</v>
      </c>
      <c r="E6" s="20">
        <f t="shared" si="0"/>
        <v>0.015069444444444425</v>
      </c>
      <c r="F6" s="20">
        <f t="shared" si="1"/>
        <v>0</v>
      </c>
      <c r="G6" s="20"/>
      <c r="H6" s="56">
        <v>0.013888888888888888</v>
      </c>
      <c r="I6" s="21">
        <f t="shared" si="2"/>
        <v>0.1646990740740741</v>
      </c>
      <c r="J6" s="20">
        <v>0.19365740740740742</v>
      </c>
      <c r="K6" s="20">
        <v>0.07167824074074074</v>
      </c>
      <c r="L6" s="20">
        <v>0.08443287037037038</v>
      </c>
      <c r="M6" s="20">
        <v>0.08724537037037038</v>
      </c>
      <c r="N6" s="20">
        <v>0.11707175925925926</v>
      </c>
      <c r="O6" s="20">
        <v>0.11938657407407406</v>
      </c>
      <c r="P6" s="20">
        <v>0.1313425925925926</v>
      </c>
      <c r="Q6" s="20">
        <v>0.013599537037037037</v>
      </c>
      <c r="R6" s="20">
        <v>0.013599537037037037</v>
      </c>
      <c r="S6" s="20">
        <v>0.018587962962962962</v>
      </c>
      <c r="T6" s="20">
        <v>0.027233796296296298</v>
      </c>
      <c r="U6" s="20">
        <v>0.14253472222222222</v>
      </c>
      <c r="V6" s="25">
        <v>0.15972222222222224</v>
      </c>
      <c r="W6" s="20">
        <v>0.17577546296296298</v>
      </c>
      <c r="X6" s="22"/>
      <c r="Y6" s="22"/>
      <c r="Z6" s="22"/>
      <c r="AA6" s="22"/>
      <c r="AB6" s="22"/>
      <c r="AC6" s="22"/>
    </row>
    <row r="7" spans="1:38" s="61" customFormat="1" ht="13.5">
      <c r="A7" s="24">
        <v>4</v>
      </c>
      <c r="B7" s="54" t="s">
        <v>114</v>
      </c>
      <c r="C7" s="55" t="s">
        <v>240</v>
      </c>
      <c r="D7" s="55" t="s">
        <v>115</v>
      </c>
      <c r="E7" s="56">
        <f t="shared" si="0"/>
        <v>0.010312499999999988</v>
      </c>
      <c r="F7" s="56">
        <f t="shared" si="1"/>
        <v>0</v>
      </c>
      <c r="G7" s="56"/>
      <c r="H7" s="56">
        <v>0.013888888888888888</v>
      </c>
      <c r="I7" s="80">
        <f t="shared" si="2"/>
        <v>0.1745833333333333</v>
      </c>
      <c r="J7" s="56">
        <v>0.1987847222222222</v>
      </c>
      <c r="K7" s="56">
        <v>0.06759259259259259</v>
      </c>
      <c r="L7" s="56">
        <v>0.07583333333333334</v>
      </c>
      <c r="M7" s="56">
        <v>0.0797337962962963</v>
      </c>
      <c r="N7" s="56">
        <v>0.10682870370370372</v>
      </c>
      <c r="O7" s="56">
        <v>0.10890046296296296</v>
      </c>
      <c r="P7" s="56">
        <v>0.1252662037037037</v>
      </c>
      <c r="Q7" s="56">
        <v>0.01599537037037037</v>
      </c>
      <c r="R7" s="56">
        <v>0.01599537037037037</v>
      </c>
      <c r="S7" s="56">
        <v>0.020092592592592592</v>
      </c>
      <c r="T7" s="59">
        <v>0.027962962962962964</v>
      </c>
      <c r="U7" s="59">
        <v>0.13631944444444444</v>
      </c>
      <c r="V7" s="59">
        <v>0.15972222222222224</v>
      </c>
      <c r="W7" s="59">
        <v>0.1873263888888889</v>
      </c>
      <c r="X7" s="78"/>
      <c r="Y7" s="78"/>
      <c r="Z7" s="78"/>
      <c r="AA7" s="78"/>
      <c r="AB7" s="78"/>
      <c r="AC7" s="78"/>
      <c r="AD7" s="60"/>
      <c r="AE7" s="60"/>
      <c r="AF7" s="60"/>
      <c r="AG7" s="60"/>
      <c r="AH7" s="60"/>
      <c r="AI7" s="60"/>
      <c r="AJ7" s="60"/>
      <c r="AK7" s="60"/>
      <c r="AL7" s="60"/>
    </row>
    <row r="8" spans="1:38" s="61" customFormat="1" ht="13.5">
      <c r="A8" s="24">
        <v>5</v>
      </c>
      <c r="B8" s="54" t="s">
        <v>118</v>
      </c>
      <c r="C8" s="55" t="s">
        <v>225</v>
      </c>
      <c r="D8" s="55" t="s">
        <v>119</v>
      </c>
      <c r="E8" s="56">
        <f t="shared" si="0"/>
        <v>0.015706018518518536</v>
      </c>
      <c r="F8" s="56">
        <f t="shared" si="1"/>
        <v>0</v>
      </c>
      <c r="G8" s="56"/>
      <c r="H8" s="56">
        <v>0.013888888888888888</v>
      </c>
      <c r="I8" s="80">
        <f t="shared" si="2"/>
        <v>0.17788194444444444</v>
      </c>
      <c r="J8" s="56">
        <v>0.20747685185185186</v>
      </c>
      <c r="K8" s="56">
        <v>0.07349537037037036</v>
      </c>
      <c r="L8" s="56">
        <v>0.0865162037037037</v>
      </c>
      <c r="M8" s="56">
        <v>0.09239583333333333</v>
      </c>
      <c r="N8" s="56">
        <v>0.12287037037037037</v>
      </c>
      <c r="O8" s="56">
        <v>0.12555555555555556</v>
      </c>
      <c r="P8" s="56">
        <v>0.14005787037037037</v>
      </c>
      <c r="Q8" s="56">
        <v>0.014907407407407406</v>
      </c>
      <c r="R8" s="56">
        <v>0.014907407407407406</v>
      </c>
      <c r="S8" s="56">
        <v>0.022361111111111113</v>
      </c>
      <c r="T8" s="56">
        <v>0.03263888888888889</v>
      </c>
      <c r="U8" s="56">
        <v>0.15099537037037036</v>
      </c>
      <c r="V8" s="59">
        <v>0.15972222222222224</v>
      </c>
      <c r="W8" s="56">
        <v>0.1935185185185185</v>
      </c>
      <c r="X8" s="78"/>
      <c r="Y8" s="78"/>
      <c r="Z8" s="78"/>
      <c r="AA8" s="78"/>
      <c r="AB8" s="78"/>
      <c r="AC8" s="78"/>
      <c r="AD8" s="60"/>
      <c r="AE8" s="60"/>
      <c r="AF8" s="60"/>
      <c r="AG8" s="60"/>
      <c r="AH8" s="60"/>
      <c r="AI8" s="60"/>
      <c r="AJ8" s="60"/>
      <c r="AK8" s="60"/>
      <c r="AL8" s="60"/>
    </row>
    <row r="9" spans="1:38" s="61" customFormat="1" ht="13.5">
      <c r="A9" s="24">
        <v>6</v>
      </c>
      <c r="B9" s="54" t="s">
        <v>116</v>
      </c>
      <c r="C9" s="55" t="s">
        <v>275</v>
      </c>
      <c r="D9" s="55" t="s">
        <v>117</v>
      </c>
      <c r="E9" s="56">
        <f t="shared" si="0"/>
        <v>0.026226851851851835</v>
      </c>
      <c r="F9" s="56">
        <f t="shared" si="1"/>
        <v>0</v>
      </c>
      <c r="G9" s="56"/>
      <c r="H9" s="56"/>
      <c r="I9" s="80">
        <f t="shared" si="2"/>
        <v>0.18061342592592594</v>
      </c>
      <c r="J9" s="56">
        <v>0.20684027777777778</v>
      </c>
      <c r="K9" s="56">
        <v>0.07958333333333334</v>
      </c>
      <c r="L9" s="56">
        <v>0.10378472222222222</v>
      </c>
      <c r="M9" s="56">
        <v>0.11538194444444444</v>
      </c>
      <c r="N9" s="56">
        <v>0.1519675925925926</v>
      </c>
      <c r="O9" s="56">
        <v>0.15399305555555556</v>
      </c>
      <c r="P9" s="56">
        <v>0.16959490740740743</v>
      </c>
      <c r="Q9" s="56">
        <v>0.013171296296296294</v>
      </c>
      <c r="R9" s="56">
        <v>0.013171296296296294</v>
      </c>
      <c r="S9" s="56">
        <v>0.017557870370370373</v>
      </c>
      <c r="T9" s="59">
        <v>0.02515046296296296</v>
      </c>
      <c r="U9" s="59">
        <v>0.1875</v>
      </c>
      <c r="V9" s="59">
        <v>0.15972222222222224</v>
      </c>
      <c r="W9" s="59">
        <v>0.19721064814814815</v>
      </c>
      <c r="X9" s="78"/>
      <c r="Y9" s="78"/>
      <c r="Z9" s="78"/>
      <c r="AA9" s="78"/>
      <c r="AB9" s="78"/>
      <c r="AC9" s="78"/>
      <c r="AD9" s="60"/>
      <c r="AE9" s="60"/>
      <c r="AF9" s="60"/>
      <c r="AG9" s="60"/>
      <c r="AH9" s="60"/>
      <c r="AI9" s="60"/>
      <c r="AJ9" s="60"/>
      <c r="AK9" s="60"/>
      <c r="AL9" s="60"/>
    </row>
    <row r="10" spans="1:38" s="61" customFormat="1" ht="13.5">
      <c r="A10" s="24">
        <v>7</v>
      </c>
      <c r="B10" s="54" t="s">
        <v>130</v>
      </c>
      <c r="C10" s="55" t="s">
        <v>201</v>
      </c>
      <c r="D10" s="55" t="s">
        <v>131</v>
      </c>
      <c r="E10" s="56">
        <f t="shared" si="0"/>
        <v>0.04681712962962961</v>
      </c>
      <c r="F10" s="56">
        <f t="shared" si="1"/>
        <v>0</v>
      </c>
      <c r="G10" s="56"/>
      <c r="H10" s="56"/>
      <c r="I10" s="80">
        <f t="shared" si="2"/>
        <v>0.18722222222222223</v>
      </c>
      <c r="J10" s="56">
        <v>0.23403935185185185</v>
      </c>
      <c r="K10" s="56">
        <v>0.08909722222222222</v>
      </c>
      <c r="L10" s="56">
        <v>0.13267361111111112</v>
      </c>
      <c r="M10" s="56">
        <v>0.13866898148148146</v>
      </c>
      <c r="N10" s="56">
        <v>0.16981481481481484</v>
      </c>
      <c r="O10" s="56">
        <v>0.17305555555555555</v>
      </c>
      <c r="P10" s="56">
        <v>0.18729166666666666</v>
      </c>
      <c r="Q10" s="56">
        <v>0.026550925925925926</v>
      </c>
      <c r="R10" s="56">
        <v>0.026550925925925926</v>
      </c>
      <c r="S10" s="56">
        <v>0.0327662037037037</v>
      </c>
      <c r="T10" s="56">
        <v>0.041747685185185186</v>
      </c>
      <c r="U10" s="59">
        <v>0.1875</v>
      </c>
      <c r="V10" s="59">
        <v>0.15972222222222224</v>
      </c>
      <c r="W10" s="56">
        <v>0.22070601851851854</v>
      </c>
      <c r="X10" s="78"/>
      <c r="Y10" s="78"/>
      <c r="Z10" s="78"/>
      <c r="AA10" s="78"/>
      <c r="AB10" s="78"/>
      <c r="AC10" s="78"/>
      <c r="AD10" s="81"/>
      <c r="AE10" s="81"/>
      <c r="AF10" s="81"/>
      <c r="AG10" s="81"/>
      <c r="AH10" s="81"/>
      <c r="AI10" s="81"/>
      <c r="AJ10" s="81"/>
      <c r="AK10" s="81"/>
      <c r="AL10" s="81"/>
    </row>
    <row r="11" spans="1:38" s="61" customFormat="1" ht="13.5">
      <c r="A11" s="24">
        <v>8</v>
      </c>
      <c r="B11" s="54" t="s">
        <v>136</v>
      </c>
      <c r="C11" s="55" t="s">
        <v>219</v>
      </c>
      <c r="D11" s="55" t="s">
        <v>137</v>
      </c>
      <c r="E11" s="56">
        <f t="shared" si="0"/>
        <v>0.05339120370370373</v>
      </c>
      <c r="F11" s="56">
        <f t="shared" si="1"/>
        <v>0</v>
      </c>
      <c r="G11" s="56"/>
      <c r="H11" s="56"/>
      <c r="I11" s="80">
        <f t="shared" si="2"/>
        <v>0.1924074074074074</v>
      </c>
      <c r="J11" s="56">
        <v>0.24579861111111112</v>
      </c>
      <c r="K11" s="56">
        <v>0.09016203703703703</v>
      </c>
      <c r="L11" s="56">
        <v>0.14028935185185185</v>
      </c>
      <c r="M11" s="56">
        <v>0.14428240740740741</v>
      </c>
      <c r="N11" s="56">
        <v>0.1760185185185185</v>
      </c>
      <c r="O11" s="56">
        <v>0.17928240740740742</v>
      </c>
      <c r="P11" s="56">
        <v>0.19497685185185185</v>
      </c>
      <c r="Q11" s="56">
        <v>0.01958333333333333</v>
      </c>
      <c r="R11" s="56">
        <v>0.01958333333333333</v>
      </c>
      <c r="S11" s="56">
        <v>0.025706018518518517</v>
      </c>
      <c r="T11" s="56">
        <v>0.03636574074074074</v>
      </c>
      <c r="U11" s="59">
        <v>0.1875</v>
      </c>
      <c r="V11" s="59">
        <v>0.15972222222222224</v>
      </c>
      <c r="W11" s="56">
        <v>0.2316666666666667</v>
      </c>
      <c r="X11" s="78"/>
      <c r="Y11" s="78"/>
      <c r="Z11" s="78"/>
      <c r="AA11" s="78"/>
      <c r="AB11" s="78"/>
      <c r="AC11" s="78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s="61" customFormat="1" ht="13.5">
      <c r="A12" s="24">
        <v>9</v>
      </c>
      <c r="B12" s="54" t="s">
        <v>122</v>
      </c>
      <c r="C12" s="55" t="s">
        <v>284</v>
      </c>
      <c r="D12" s="55" t="s">
        <v>123</v>
      </c>
      <c r="E12" s="56">
        <f t="shared" si="0"/>
        <v>0.019814814814814813</v>
      </c>
      <c r="F12" s="56">
        <f t="shared" si="1"/>
        <v>0</v>
      </c>
      <c r="G12" s="56"/>
      <c r="H12" s="56">
        <v>0.006944444444444444</v>
      </c>
      <c r="I12" s="80">
        <f t="shared" si="2"/>
        <v>0.19434027777777776</v>
      </c>
      <c r="J12" s="56">
        <v>0.22109953703703702</v>
      </c>
      <c r="K12" s="56">
        <v>0.07909722222222222</v>
      </c>
      <c r="L12" s="56">
        <v>0.09572916666666666</v>
      </c>
      <c r="M12" s="56">
        <v>0.0999074074074074</v>
      </c>
      <c r="N12" s="56">
        <v>0.13842592592592592</v>
      </c>
      <c r="O12" s="56">
        <v>0.1416087962962963</v>
      </c>
      <c r="P12" s="56">
        <v>0.15944444444444444</v>
      </c>
      <c r="Q12" s="56">
        <v>0.014085648148148151</v>
      </c>
      <c r="R12" s="56">
        <v>0.014085648148148151</v>
      </c>
      <c r="S12" s="56">
        <v>0.021666666666666667</v>
      </c>
      <c r="T12" s="56">
        <v>0.03229166666666667</v>
      </c>
      <c r="U12" s="56">
        <v>0.17505787037037038</v>
      </c>
      <c r="V12" s="56">
        <v>0.2017824074074074</v>
      </c>
      <c r="W12" s="56">
        <v>0.2078587962962963</v>
      </c>
      <c r="X12" s="78"/>
      <c r="Y12" s="78"/>
      <c r="Z12" s="78"/>
      <c r="AA12" s="78"/>
      <c r="AB12" s="78"/>
      <c r="AC12" s="78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s="61" customFormat="1" ht="13.5">
      <c r="A13" s="24">
        <v>10</v>
      </c>
      <c r="B13" s="54" t="s">
        <v>132</v>
      </c>
      <c r="C13" s="55" t="s">
        <v>281</v>
      </c>
      <c r="D13" s="55" t="s">
        <v>133</v>
      </c>
      <c r="E13" s="56">
        <f t="shared" si="0"/>
        <v>0.04335648148148144</v>
      </c>
      <c r="F13" s="56">
        <f t="shared" si="1"/>
        <v>0</v>
      </c>
      <c r="G13" s="56"/>
      <c r="H13" s="56"/>
      <c r="I13" s="80">
        <f t="shared" si="2"/>
        <v>0.19484953703703708</v>
      </c>
      <c r="J13" s="56">
        <v>0.23820601851851853</v>
      </c>
      <c r="K13" s="56">
        <v>0.08208333333333334</v>
      </c>
      <c r="L13" s="56">
        <v>0.12256944444444444</v>
      </c>
      <c r="M13" s="56">
        <v>0.12814814814814815</v>
      </c>
      <c r="N13" s="56">
        <v>0.16740740740740742</v>
      </c>
      <c r="O13" s="56">
        <v>0.17027777777777778</v>
      </c>
      <c r="P13" s="56">
        <v>0.18530092592592592</v>
      </c>
      <c r="Q13" s="56">
        <v>0.016655092592592593</v>
      </c>
      <c r="R13" s="56">
        <v>0.016655092592592593</v>
      </c>
      <c r="S13" s="56">
        <v>0.02337962962962963</v>
      </c>
      <c r="T13" s="59">
        <v>0.030127314814814815</v>
      </c>
      <c r="U13" s="59">
        <v>0.1875</v>
      </c>
      <c r="V13" s="59">
        <v>0.15972222222222224</v>
      </c>
      <c r="W13" s="59">
        <v>0.22400462962962964</v>
      </c>
      <c r="X13" s="78"/>
      <c r="Y13" s="78"/>
      <c r="Z13" s="78"/>
      <c r="AA13" s="78"/>
      <c r="AB13" s="78"/>
      <c r="AC13" s="78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s="61" customFormat="1" ht="13.5">
      <c r="A14" s="24">
        <v>11</v>
      </c>
      <c r="B14" s="54" t="s">
        <v>112</v>
      </c>
      <c r="C14" s="55" t="s">
        <v>243</v>
      </c>
      <c r="D14" s="55" t="s">
        <v>113</v>
      </c>
      <c r="E14" s="56">
        <f t="shared" si="0"/>
        <v>0.037534722222222205</v>
      </c>
      <c r="F14" s="56">
        <f>(3-COUNT(M14,P14,S14))*"02:00:00"+(4-COUNT(T14,U14,V14,W14))*"01:00:00"+IF(AND(L14=0,M14=0),"01:00:00")+IF(AND(O14=0,P14=0),"01:00:00")+IF(AND(R14=0,S14=0),"01:00:00")</f>
        <v>0</v>
      </c>
      <c r="G14" s="56">
        <v>0.041666666666666664</v>
      </c>
      <c r="H14" s="56">
        <v>0.006944444444444444</v>
      </c>
      <c r="I14" s="80">
        <f t="shared" si="2"/>
        <v>0.19578703703703704</v>
      </c>
      <c r="J14" s="56">
        <v>0.19859953703703703</v>
      </c>
      <c r="K14" s="56">
        <v>0.08123842592592594</v>
      </c>
      <c r="L14" s="56">
        <v>0.11549768518518518</v>
      </c>
      <c r="M14" s="56">
        <v>0.11873842592592593</v>
      </c>
      <c r="N14" s="56">
        <v>0.043263888888888886</v>
      </c>
      <c r="O14" s="56">
        <v>0.04653935185185185</v>
      </c>
      <c r="P14" s="56">
        <v>0.060717592592592594</v>
      </c>
      <c r="Q14" s="56">
        <v>0.1732060185185185</v>
      </c>
      <c r="R14" s="56">
        <v>0.1732060185185185</v>
      </c>
      <c r="S14" s="56">
        <v>0.1690625</v>
      </c>
      <c r="T14" s="56">
        <v>0.16574074074074074</v>
      </c>
      <c r="U14" s="56">
        <v>0.03439814814814814</v>
      </c>
      <c r="V14" s="56">
        <v>0.015509259259259257</v>
      </c>
      <c r="W14" s="56">
        <v>0.19203703703703703</v>
      </c>
      <c r="X14" s="78"/>
      <c r="Y14" s="78"/>
      <c r="Z14" s="78"/>
      <c r="AA14" s="78"/>
      <c r="AB14" s="78"/>
      <c r="AC14" s="78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38" s="61" customFormat="1" ht="13.5">
      <c r="A15" s="24">
        <v>12</v>
      </c>
      <c r="B15" s="54" t="s">
        <v>108</v>
      </c>
      <c r="C15" s="55" t="s">
        <v>228</v>
      </c>
      <c r="D15" s="55" t="s">
        <v>109</v>
      </c>
      <c r="E15" s="56">
        <f t="shared" si="0"/>
        <v>0.013564814814814807</v>
      </c>
      <c r="F15" s="56">
        <f>(3-COUNT(M15,P15,S15))*"02:00:00"+(4-COUNT(T15,U15,V15,W15))*"01:00:00"+IF(AND(L15=0,M15=0),"01:00:00")+IF(AND(O15=0,P15=0),"01:00:00")+IF(AND(R15=0,S15=0),"01:00:00")</f>
        <v>0</v>
      </c>
      <c r="G15" s="56">
        <v>0.041666666666666664</v>
      </c>
      <c r="H15" s="56">
        <v>0.006944444444444444</v>
      </c>
      <c r="I15" s="80">
        <f t="shared" si="2"/>
        <v>0.20439814814814813</v>
      </c>
      <c r="J15" s="56">
        <v>0.18324074074074073</v>
      </c>
      <c r="K15" s="56">
        <v>0.06858796296296296</v>
      </c>
      <c r="L15" s="56">
        <v>0.07987268518518519</v>
      </c>
      <c r="M15" s="56">
        <v>0.08418981481481481</v>
      </c>
      <c r="N15" s="56">
        <v>0.03826388888888889</v>
      </c>
      <c r="O15" s="56">
        <v>0.04054398148148148</v>
      </c>
      <c r="P15" s="56">
        <v>0.051631944444444446</v>
      </c>
      <c r="Q15" s="56">
        <v>0.1458912037037037</v>
      </c>
      <c r="R15" s="56">
        <v>0.1458912037037037</v>
      </c>
      <c r="S15" s="56">
        <v>0.13997685185185185</v>
      </c>
      <c r="T15" s="59">
        <v>0.13635416666666667</v>
      </c>
      <c r="U15" s="59">
        <v>0.032326388888888884</v>
      </c>
      <c r="V15" s="59">
        <v>0.018310185185185186</v>
      </c>
      <c r="W15" s="59">
        <v>0.17175925925925925</v>
      </c>
      <c r="X15" s="78"/>
      <c r="Y15" s="78"/>
      <c r="Z15" s="78"/>
      <c r="AA15" s="78"/>
      <c r="AB15" s="78"/>
      <c r="AC15" s="78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1:38" s="61" customFormat="1" ht="13.5">
      <c r="A16" s="24">
        <v>13</v>
      </c>
      <c r="B16" s="54" t="s">
        <v>104</v>
      </c>
      <c r="C16" s="55" t="s">
        <v>216</v>
      </c>
      <c r="D16" s="55" t="s">
        <v>105</v>
      </c>
      <c r="E16" s="56">
        <f t="shared" si="0"/>
        <v>0.008379629629629638</v>
      </c>
      <c r="F16" s="56">
        <f aca="true" t="shared" si="3" ref="F16:F23">(3-COUNT(M16,P16,S16))*"01:30:00"+(4-COUNT(T16,U16,V16,W16))*"01:00:00"+IF(AND(L16=0,M16=0),"01:00:00")+IF(AND(O16=0,P16=0),"01:00:00")+IF(AND(R16=0,S16=0),"01:00:00")</f>
        <v>0</v>
      </c>
      <c r="G16" s="56">
        <v>0.08333333333333333</v>
      </c>
      <c r="H16" s="56">
        <v>0.006944444444444444</v>
      </c>
      <c r="I16" s="80">
        <f t="shared" si="2"/>
        <v>0.2396296296296296</v>
      </c>
      <c r="J16" s="56">
        <v>0.17162037037037037</v>
      </c>
      <c r="K16" s="56">
        <v>0.066875</v>
      </c>
      <c r="L16" s="56">
        <v>0.07341435185185186</v>
      </c>
      <c r="M16" s="56">
        <v>0.07674768518518518</v>
      </c>
      <c r="N16" s="56">
        <v>0.09774305555555556</v>
      </c>
      <c r="O16" s="56">
        <v>0.09958333333333334</v>
      </c>
      <c r="P16" s="56">
        <v>0.11335648148148147</v>
      </c>
      <c r="Q16" s="56">
        <v>0.012685185185185183</v>
      </c>
      <c r="R16" s="56">
        <v>0.012685185185185183</v>
      </c>
      <c r="S16" s="56">
        <v>0.021041666666666667</v>
      </c>
      <c r="T16" s="59">
        <v>0.027789351851851853</v>
      </c>
      <c r="U16" s="59">
        <v>0.12061342592592593</v>
      </c>
      <c r="V16" s="59">
        <v>0.1564699074074074</v>
      </c>
      <c r="W16" s="59">
        <v>0.1610300925925926</v>
      </c>
      <c r="X16" s="78"/>
      <c r="Y16" s="78"/>
      <c r="Z16" s="78"/>
      <c r="AA16" s="78"/>
      <c r="AB16" s="78"/>
      <c r="AC16" s="78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s="61" customFormat="1" ht="12.75" customHeight="1">
      <c r="A17" s="24">
        <v>14</v>
      </c>
      <c r="B17" s="54" t="s">
        <v>142</v>
      </c>
      <c r="C17" s="55" t="s">
        <v>293</v>
      </c>
      <c r="D17" s="55" t="s">
        <v>143</v>
      </c>
      <c r="E17" s="56">
        <f t="shared" si="0"/>
        <v>0.07299768518518515</v>
      </c>
      <c r="F17" s="56">
        <f t="shared" si="3"/>
        <v>0</v>
      </c>
      <c r="G17" s="56">
        <v>0.041666666666666664</v>
      </c>
      <c r="H17" s="56"/>
      <c r="I17" s="80">
        <f t="shared" si="2"/>
        <v>0.24556712962962962</v>
      </c>
      <c r="J17" s="56">
        <v>0.2768981481481481</v>
      </c>
      <c r="K17" s="56">
        <v>0.0900925925925926</v>
      </c>
      <c r="L17" s="56">
        <v>0.15881944444444443</v>
      </c>
      <c r="M17" s="56">
        <v>0.1611226851851852</v>
      </c>
      <c r="N17" s="56">
        <v>0.20496527777777776</v>
      </c>
      <c r="O17" s="56">
        <v>0.2092361111111111</v>
      </c>
      <c r="P17" s="56">
        <v>0.23</v>
      </c>
      <c r="Q17" s="56">
        <v>0.022858796296296294</v>
      </c>
      <c r="R17" s="56">
        <v>0.022858796296296294</v>
      </c>
      <c r="S17" s="56">
        <v>0.027939814814814817</v>
      </c>
      <c r="T17" s="56">
        <v>0.03778935185185185</v>
      </c>
      <c r="U17" s="59">
        <v>0.1875</v>
      </c>
      <c r="V17" s="59">
        <v>0.15972222222222224</v>
      </c>
      <c r="W17" s="56">
        <v>0.2662152777777778</v>
      </c>
      <c r="X17" s="78"/>
      <c r="Y17" s="78"/>
      <c r="Z17" s="78"/>
      <c r="AA17" s="78"/>
      <c r="AB17" s="78"/>
      <c r="AC17" s="78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s="61" customFormat="1" ht="13.5">
      <c r="A18" s="24">
        <v>15</v>
      </c>
      <c r="B18" s="54" t="s">
        <v>128</v>
      </c>
      <c r="C18" s="55" t="s">
        <v>180</v>
      </c>
      <c r="D18" s="55" t="s">
        <v>129</v>
      </c>
      <c r="E18" s="56">
        <f t="shared" si="0"/>
        <v>0</v>
      </c>
      <c r="F18" s="56">
        <f t="shared" si="3"/>
        <v>0.0625</v>
      </c>
      <c r="G18" s="56"/>
      <c r="H18" s="56">
        <v>0.013888888888888888</v>
      </c>
      <c r="I18" s="80">
        <f t="shared" si="2"/>
        <v>0.28199074074074076</v>
      </c>
      <c r="J18" s="56">
        <v>0.23337962962962963</v>
      </c>
      <c r="K18" s="56">
        <v>0.09266203703703703</v>
      </c>
      <c r="L18" s="56">
        <v>0.09266203703703703</v>
      </c>
      <c r="M18" s="56"/>
      <c r="N18" s="58">
        <v>0.14087962962962963</v>
      </c>
      <c r="O18" s="58">
        <v>0.14087962962962963</v>
      </c>
      <c r="P18" s="56">
        <v>0.155</v>
      </c>
      <c r="Q18" s="56">
        <v>0.018206018518518517</v>
      </c>
      <c r="R18" s="56">
        <v>0.018206018518518517</v>
      </c>
      <c r="S18" s="56">
        <v>0.02829861111111111</v>
      </c>
      <c r="T18" s="59">
        <v>0.03817129629629629</v>
      </c>
      <c r="U18" s="59">
        <v>0.1763888888888889</v>
      </c>
      <c r="V18" s="59">
        <v>0.15972222222222224</v>
      </c>
      <c r="W18" s="59">
        <v>0.2187037037037037</v>
      </c>
      <c r="X18" s="78"/>
      <c r="Y18" s="78"/>
      <c r="Z18" s="78"/>
      <c r="AA18" s="78"/>
      <c r="AB18" s="78"/>
      <c r="AC18" s="78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1:38" s="61" customFormat="1" ht="13.5">
      <c r="A19" s="24">
        <v>16</v>
      </c>
      <c r="B19" s="54" t="s">
        <v>138</v>
      </c>
      <c r="C19" s="55" t="s">
        <v>457</v>
      </c>
      <c r="D19" s="55" t="s">
        <v>139</v>
      </c>
      <c r="E19" s="56">
        <f t="shared" si="0"/>
        <v>0.059189814814814806</v>
      </c>
      <c r="F19" s="56">
        <f t="shared" si="3"/>
        <v>0</v>
      </c>
      <c r="G19" s="56">
        <v>0.08333333333333333</v>
      </c>
      <c r="H19" s="56"/>
      <c r="I19" s="80">
        <f t="shared" si="2"/>
        <v>0.2835648148148148</v>
      </c>
      <c r="J19" s="56">
        <v>0.2594212962962963</v>
      </c>
      <c r="K19" s="56">
        <v>0.09143518518518519</v>
      </c>
      <c r="L19" s="56">
        <v>0.14765046296296297</v>
      </c>
      <c r="M19" s="56">
        <v>0.15314814814814814</v>
      </c>
      <c r="N19" s="56">
        <v>0.1841898148148148</v>
      </c>
      <c r="O19" s="56">
        <v>0.18716435185185185</v>
      </c>
      <c r="P19" s="56">
        <v>0.20273148148148148</v>
      </c>
      <c r="Q19" s="56">
        <v>0.019699074074074074</v>
      </c>
      <c r="R19" s="56">
        <v>0.019699074074074074</v>
      </c>
      <c r="S19" s="56">
        <v>0.024305555555555556</v>
      </c>
      <c r="T19" s="56">
        <v>0.047592592592592596</v>
      </c>
      <c r="U19" s="59">
        <v>0.1875</v>
      </c>
      <c r="V19" s="59">
        <v>0.15972222222222224</v>
      </c>
      <c r="W19" s="56">
        <v>0.24292824074074074</v>
      </c>
      <c r="X19" s="78"/>
      <c r="Y19" s="78"/>
      <c r="Z19" s="78"/>
      <c r="AA19" s="78"/>
      <c r="AB19" s="78"/>
      <c r="AC19" s="78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1:38" s="61" customFormat="1" ht="13.5">
      <c r="A20" s="24">
        <v>17</v>
      </c>
      <c r="B20" s="54" t="s">
        <v>124</v>
      </c>
      <c r="C20" s="55" t="s">
        <v>260</v>
      </c>
      <c r="D20" s="55" t="s">
        <v>125</v>
      </c>
      <c r="E20" s="56">
        <f t="shared" si="0"/>
        <v>0.038206018518518514</v>
      </c>
      <c r="F20" s="56">
        <f t="shared" si="3"/>
        <v>0</v>
      </c>
      <c r="G20" s="56">
        <v>0.125</v>
      </c>
      <c r="H20" s="56"/>
      <c r="I20" s="80">
        <f t="shared" si="2"/>
        <v>0.3121643518518519</v>
      </c>
      <c r="J20" s="56">
        <v>0.22537037037037036</v>
      </c>
      <c r="K20" s="56">
        <v>0.08133101851851852</v>
      </c>
      <c r="L20" s="56">
        <v>0.11893518518518519</v>
      </c>
      <c r="M20" s="56">
        <v>0.125</v>
      </c>
      <c r="N20" s="56">
        <v>0.15193287037037037</v>
      </c>
      <c r="O20" s="56">
        <v>0.15253472222222222</v>
      </c>
      <c r="P20" s="56">
        <v>0.1574537037037037</v>
      </c>
      <c r="Q20" s="56">
        <v>0.016261574074074074</v>
      </c>
      <c r="R20" s="56">
        <v>0.016261574074074074</v>
      </c>
      <c r="S20" s="56">
        <v>0.024548611111111115</v>
      </c>
      <c r="T20" s="56">
        <v>0.03436342592592593</v>
      </c>
      <c r="U20" s="59">
        <v>0.1875</v>
      </c>
      <c r="V20" s="59">
        <v>0.15972222222222224</v>
      </c>
      <c r="W20" s="56">
        <v>0.21293981481481483</v>
      </c>
      <c r="X20" s="78"/>
      <c r="Y20" s="78"/>
      <c r="Z20" s="78"/>
      <c r="AA20" s="78"/>
      <c r="AB20" s="78"/>
      <c r="AC20" s="78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s="61" customFormat="1" ht="13.5">
      <c r="A21" s="24">
        <v>18</v>
      </c>
      <c r="B21" s="54" t="s">
        <v>140</v>
      </c>
      <c r="C21" s="55" t="s">
        <v>290</v>
      </c>
      <c r="D21" s="55" t="s">
        <v>141</v>
      </c>
      <c r="E21" s="56">
        <f t="shared" si="0"/>
        <v>0.031874999999999994</v>
      </c>
      <c r="F21" s="56">
        <f t="shared" si="3"/>
        <v>0</v>
      </c>
      <c r="G21" s="56">
        <v>0.08333333333333333</v>
      </c>
      <c r="H21" s="56"/>
      <c r="I21" s="80">
        <f t="shared" si="2"/>
        <v>0.31254629629629627</v>
      </c>
      <c r="J21" s="56">
        <v>0.26108796296296294</v>
      </c>
      <c r="K21" s="56">
        <v>0.13495370370370371</v>
      </c>
      <c r="L21" s="56">
        <v>0.16440972222222222</v>
      </c>
      <c r="M21" s="56">
        <v>0.16633101851851853</v>
      </c>
      <c r="N21" s="56">
        <v>0.19241898148148148</v>
      </c>
      <c r="O21" s="56">
        <v>0.19483796296296296</v>
      </c>
      <c r="P21" s="56">
        <v>0.2078125</v>
      </c>
      <c r="Q21" s="56">
        <v>0.046516203703703705</v>
      </c>
      <c r="R21" s="56">
        <v>0.046516203703703705</v>
      </c>
      <c r="S21" s="56">
        <v>0.06364583333333333</v>
      </c>
      <c r="T21" s="56">
        <v>0.07712962962962963</v>
      </c>
      <c r="U21" s="59">
        <v>0.1875</v>
      </c>
      <c r="V21" s="59">
        <v>0.15972222222222224</v>
      </c>
      <c r="W21" s="56">
        <v>0.24695601851851853</v>
      </c>
      <c r="X21" s="78"/>
      <c r="Y21" s="78"/>
      <c r="Z21" s="78"/>
      <c r="AA21" s="78"/>
      <c r="AB21" s="78"/>
      <c r="AC21" s="78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s="61" customFormat="1" ht="13.5">
      <c r="A22" s="24">
        <v>19</v>
      </c>
      <c r="B22" s="54" t="s">
        <v>126</v>
      </c>
      <c r="C22" s="55" t="s">
        <v>198</v>
      </c>
      <c r="D22" s="55" t="s">
        <v>127</v>
      </c>
      <c r="E22" s="56">
        <f t="shared" si="0"/>
        <v>0.005034722222222204</v>
      </c>
      <c r="F22" s="56">
        <f t="shared" si="3"/>
        <v>0.0625</v>
      </c>
      <c r="G22" s="56">
        <v>0.08333333333333333</v>
      </c>
      <c r="H22" s="56"/>
      <c r="I22" s="80">
        <f t="shared" si="2"/>
        <v>0.3710300925925926</v>
      </c>
      <c r="J22" s="56">
        <v>0.2302314814814815</v>
      </c>
      <c r="K22" s="56">
        <v>0.11702546296296296</v>
      </c>
      <c r="L22" s="56">
        <v>0.11702546296296296</v>
      </c>
      <c r="M22" s="56"/>
      <c r="N22" s="56">
        <v>0.15274305555555556</v>
      </c>
      <c r="O22" s="56">
        <v>0.15777777777777777</v>
      </c>
      <c r="P22" s="56">
        <v>0.16837962962962963</v>
      </c>
      <c r="Q22" s="56">
        <v>0.039594907407407405</v>
      </c>
      <c r="R22" s="56">
        <v>0.039594907407407405</v>
      </c>
      <c r="S22" s="56">
        <v>0.05457175925925926</v>
      </c>
      <c r="T22" s="56">
        <v>0.06530092592592592</v>
      </c>
      <c r="U22" s="59">
        <v>0.1875</v>
      </c>
      <c r="V22" s="59">
        <v>0.15972222222222224</v>
      </c>
      <c r="W22" s="56">
        <v>0.2152314814814815</v>
      </c>
      <c r="X22" s="78"/>
      <c r="Y22" s="78"/>
      <c r="Z22" s="78"/>
      <c r="AA22" s="78"/>
      <c r="AB22" s="78"/>
      <c r="AC22" s="78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1:38" s="61" customFormat="1" ht="13.5">
      <c r="A23" s="24">
        <v>20</v>
      </c>
      <c r="B23" s="54" t="s">
        <v>134</v>
      </c>
      <c r="C23" s="55" t="s">
        <v>248</v>
      </c>
      <c r="D23" s="55" t="s">
        <v>135</v>
      </c>
      <c r="E23" s="56">
        <f t="shared" si="0"/>
        <v>0.0017476851851851716</v>
      </c>
      <c r="F23" s="56">
        <f t="shared" si="3"/>
        <v>0.0625</v>
      </c>
      <c r="G23" s="56">
        <v>0.08333333333333333</v>
      </c>
      <c r="H23" s="56">
        <v>0.006944444444444444</v>
      </c>
      <c r="I23" s="80">
        <f t="shared" si="2"/>
        <v>0.37765046296296295</v>
      </c>
      <c r="J23" s="56">
        <v>0.24050925925925926</v>
      </c>
      <c r="K23" s="56">
        <v>0.0793287037037037</v>
      </c>
      <c r="L23" s="56">
        <v>0.0793287037037037</v>
      </c>
      <c r="M23" s="56"/>
      <c r="N23" s="56">
        <v>0.13721064814814815</v>
      </c>
      <c r="O23" s="56">
        <v>0.13895833333333332</v>
      </c>
      <c r="P23" s="56">
        <v>0.14291666666666666</v>
      </c>
      <c r="Q23" s="56">
        <v>0.016203703703703703</v>
      </c>
      <c r="R23" s="56">
        <v>0.016203703703703703</v>
      </c>
      <c r="S23" s="56">
        <v>0.02372685185185185</v>
      </c>
      <c r="T23" s="56">
        <v>0.02980324074074074</v>
      </c>
      <c r="U23" s="56">
        <v>0.1910763888888889</v>
      </c>
      <c r="V23" s="56">
        <v>0.21449074074074073</v>
      </c>
      <c r="W23" s="56">
        <v>0.22003472222222223</v>
      </c>
      <c r="X23" s="78"/>
      <c r="Y23" s="78"/>
      <c r="Z23" s="78"/>
      <c r="AA23" s="78"/>
      <c r="AB23" s="78"/>
      <c r="AC23" s="78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s="61" customFormat="1" ht="13.5">
      <c r="A24" s="24">
        <v>21</v>
      </c>
      <c r="B24" s="54" t="s">
        <v>120</v>
      </c>
      <c r="C24" s="55" t="s">
        <v>207</v>
      </c>
      <c r="D24" s="55" t="s">
        <v>121</v>
      </c>
      <c r="E24" s="56">
        <f t="shared" si="0"/>
        <v>0.023148148148148143</v>
      </c>
      <c r="F24" s="56">
        <f>(3-COUNT(M24,P24,S24))*"02:00:00"+(4-COUNT(T24,U24,V24,W24))*"01:00:00"+IF(AND(L24=0,M24=0),"01:00:00")+IF(AND(O24=0,P24=0),"01:00:00")+IF(AND(R24=0,S24=0),"01:00:00")</f>
        <v>0</v>
      </c>
      <c r="G24" s="56">
        <v>0.2916666666666667</v>
      </c>
      <c r="H24" s="56"/>
      <c r="I24" s="80">
        <f t="shared" si="2"/>
        <v>0.48248842592592595</v>
      </c>
      <c r="J24" s="56">
        <v>0.2139699074074074</v>
      </c>
      <c r="K24" s="56">
        <v>0.07355324074074074</v>
      </c>
      <c r="L24" s="56">
        <v>0.09128472222222223</v>
      </c>
      <c r="M24" s="56">
        <v>0.09650462962962963</v>
      </c>
      <c r="N24" s="56">
        <v>0.13833333333333334</v>
      </c>
      <c r="O24" s="56">
        <v>0.14375</v>
      </c>
      <c r="P24" s="56">
        <v>0.14761574074074074</v>
      </c>
      <c r="Q24" s="56">
        <v>0.016527777777777777</v>
      </c>
      <c r="R24" s="56">
        <v>0.016527777777777777</v>
      </c>
      <c r="S24" s="56">
        <v>0.021886574074074072</v>
      </c>
      <c r="T24" s="56">
        <v>0.034074074074074076</v>
      </c>
      <c r="U24" s="59">
        <v>0.1875</v>
      </c>
      <c r="V24" s="59">
        <v>0.15972222222222224</v>
      </c>
      <c r="W24" s="56">
        <v>0.20188657407407407</v>
      </c>
      <c r="X24" s="78"/>
      <c r="Y24" s="78"/>
      <c r="Z24" s="78"/>
      <c r="AA24" s="78"/>
      <c r="AB24" s="78"/>
      <c r="AC24" s="78"/>
      <c r="AD24" s="60"/>
      <c r="AE24" s="60"/>
      <c r="AF24" s="60"/>
      <c r="AG24" s="60"/>
      <c r="AH24" s="60"/>
      <c r="AI24" s="60"/>
      <c r="AJ24" s="60"/>
      <c r="AK24" s="60"/>
      <c r="AL24" s="60"/>
    </row>
    <row r="26" spans="19:38" ht="13.5">
      <c r="S26" s="7"/>
      <c r="T26" s="6"/>
      <c r="AL26" s="7"/>
    </row>
    <row r="27" spans="19:38" ht="13.5">
      <c r="S27" s="7"/>
      <c r="T27" s="6"/>
      <c r="AL27" s="7"/>
    </row>
    <row r="28" spans="19:38" ht="13.5">
      <c r="S28" s="7"/>
      <c r="T28" s="6"/>
      <c r="AL28" s="7"/>
    </row>
    <row r="29" ht="13.5">
      <c r="O29" s="51"/>
    </row>
    <row r="30" ht="13.5">
      <c r="O30" s="51"/>
    </row>
    <row r="31" ht="13.5">
      <c r="O31" s="51"/>
    </row>
    <row r="32" ht="13.5">
      <c r="O32" s="51"/>
    </row>
    <row r="33" ht="13.5">
      <c r="O33" s="51"/>
    </row>
    <row r="34" ht="13.5">
      <c r="O34" s="51"/>
    </row>
    <row r="35" ht="13.5">
      <c r="O35" s="51"/>
    </row>
    <row r="36" ht="13.5">
      <c r="O36" s="51"/>
    </row>
    <row r="37" ht="13.5">
      <c r="O37" s="51"/>
    </row>
    <row r="38" ht="13.5">
      <c r="O38" s="51"/>
    </row>
    <row r="39" ht="13.5">
      <c r="O39" s="51"/>
    </row>
    <row r="40" ht="13.5">
      <c r="O40" s="51"/>
    </row>
    <row r="41" ht="13.5">
      <c r="O41" s="51"/>
    </row>
    <row r="42" ht="13.5">
      <c r="O42" s="51"/>
    </row>
    <row r="43" ht="13.5">
      <c r="O43" s="51"/>
    </row>
    <row r="44" ht="13.5">
      <c r="O44" s="51"/>
    </row>
    <row r="45" ht="13.5">
      <c r="O45" s="51"/>
    </row>
    <row r="46" ht="13.5">
      <c r="O46" s="51"/>
    </row>
    <row r="47" ht="13.5">
      <c r="O47" s="51"/>
    </row>
  </sheetData>
  <mergeCells count="4">
    <mergeCell ref="A1:I2"/>
    <mergeCell ref="K1:M1"/>
    <mergeCell ref="N1:P1"/>
    <mergeCell ref="Q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F51"/>
  <sheetViews>
    <sheetView view="pageBreakPreview" zoomScaleSheetLayoutView="100" workbookViewId="0" topLeftCell="A1">
      <pane xSplit="13" ySplit="3" topLeftCell="R31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U45" sqref="U45"/>
    </sheetView>
  </sheetViews>
  <sheetFormatPr defaultColWidth="9.00390625" defaultRowHeight="12.75" outlineLevelCol="1"/>
  <cols>
    <col min="1" max="1" width="13.75390625" style="17" customWidth="1"/>
    <col min="2" max="2" width="5.625" style="7" customWidth="1"/>
    <col min="3" max="3" width="21.375" style="7" customWidth="1"/>
    <col min="4" max="4" width="6.50390625" style="17" customWidth="1"/>
    <col min="5" max="5" width="10.875" style="17" hidden="1" customWidth="1" outlineLevel="1"/>
    <col min="6" max="6" width="9.00390625" style="17" hidden="1" customWidth="1" outlineLevel="1"/>
    <col min="7" max="7" width="10.125" style="17" hidden="1" customWidth="1" outlineLevel="1"/>
    <col min="8" max="8" width="17.75390625" style="46" hidden="1" customWidth="1" outlineLevel="1"/>
    <col min="9" max="9" width="10.50390625" style="51" hidden="1" customWidth="1" outlineLevel="1"/>
    <col min="10" max="10" width="18.625" style="46" hidden="1" customWidth="1" outlineLevel="1"/>
    <col min="11" max="11" width="11.00390625" style="51" hidden="1" customWidth="1" outlineLevel="1"/>
    <col min="12" max="12" width="11.00390625" style="17" hidden="1" customWidth="1" outlineLevel="1"/>
    <col min="13" max="13" width="9.875" style="23" customWidth="1" collapsed="1"/>
    <col min="14" max="39" width="10.50390625" style="17" customWidth="1"/>
    <col min="40" max="41" width="10.50390625" style="7" customWidth="1"/>
    <col min="42" max="49" width="10.50390625" style="6" customWidth="1"/>
    <col min="50" max="58" width="12.50390625" style="6" customWidth="1"/>
    <col min="59" max="16384" width="12.50390625" style="7" customWidth="1"/>
  </cols>
  <sheetData>
    <row r="1" spans="2:49" ht="13.5" customHeight="1">
      <c r="B1" s="85" t="s">
        <v>146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26"/>
      <c r="O1" s="27"/>
      <c r="P1" s="93" t="s">
        <v>147</v>
      </c>
      <c r="Q1" s="94"/>
      <c r="R1" s="94"/>
      <c r="S1" s="91" t="s">
        <v>148</v>
      </c>
      <c r="T1" s="92"/>
      <c r="U1" s="92"/>
      <c r="V1" s="93" t="s">
        <v>149</v>
      </c>
      <c r="W1" s="94"/>
      <c r="X1" s="94"/>
      <c r="Y1" s="91" t="s">
        <v>83</v>
      </c>
      <c r="Z1" s="92"/>
      <c r="AA1" s="92"/>
      <c r="AB1" s="93" t="s">
        <v>84</v>
      </c>
      <c r="AC1" s="94"/>
      <c r="AD1" s="94"/>
      <c r="AE1" s="91" t="s">
        <v>85</v>
      </c>
      <c r="AF1" s="92"/>
      <c r="AG1" s="92"/>
      <c r="AH1" s="96" t="s">
        <v>150</v>
      </c>
      <c r="AI1" s="96"/>
      <c r="AJ1" s="95" t="s">
        <v>151</v>
      </c>
      <c r="AK1" s="95"/>
      <c r="AL1" s="28" t="s">
        <v>152</v>
      </c>
      <c r="AM1" s="2" t="s">
        <v>86</v>
      </c>
      <c r="AN1" s="2" t="s">
        <v>153</v>
      </c>
      <c r="AO1" s="29" t="s">
        <v>154</v>
      </c>
      <c r="AP1" s="2" t="s">
        <v>88</v>
      </c>
      <c r="AQ1" s="2" t="s">
        <v>89</v>
      </c>
      <c r="AR1" s="4"/>
      <c r="AS1" s="5"/>
      <c r="AT1" s="5"/>
      <c r="AU1" s="5"/>
      <c r="AV1" s="5"/>
      <c r="AW1" s="5"/>
    </row>
    <row r="2" spans="1:58" s="11" customFormat="1" ht="60" customHeight="1">
      <c r="A2" s="76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8" t="s">
        <v>155</v>
      </c>
      <c r="O2" s="8" t="s">
        <v>90</v>
      </c>
      <c r="P2" s="8" t="s">
        <v>91</v>
      </c>
      <c r="Q2" s="8" t="s">
        <v>92</v>
      </c>
      <c r="R2" s="8" t="s">
        <v>93</v>
      </c>
      <c r="S2" s="8" t="s">
        <v>91</v>
      </c>
      <c r="T2" s="8" t="s">
        <v>92</v>
      </c>
      <c r="U2" s="8" t="s">
        <v>93</v>
      </c>
      <c r="V2" s="8" t="s">
        <v>91</v>
      </c>
      <c r="W2" s="8" t="s">
        <v>92</v>
      </c>
      <c r="X2" s="8" t="s">
        <v>93</v>
      </c>
      <c r="Y2" s="8" t="s">
        <v>91</v>
      </c>
      <c r="Z2" s="8" t="s">
        <v>92</v>
      </c>
      <c r="AA2" s="8" t="s">
        <v>93</v>
      </c>
      <c r="AB2" s="8" t="s">
        <v>91</v>
      </c>
      <c r="AC2" s="8" t="s">
        <v>92</v>
      </c>
      <c r="AD2" s="8" t="s">
        <v>93</v>
      </c>
      <c r="AE2" s="8" t="s">
        <v>91</v>
      </c>
      <c r="AF2" s="8" t="s">
        <v>92</v>
      </c>
      <c r="AG2" s="8" t="s">
        <v>93</v>
      </c>
      <c r="AH2" s="8" t="s">
        <v>156</v>
      </c>
      <c r="AI2" s="8" t="s">
        <v>157</v>
      </c>
      <c r="AJ2" s="8" t="s">
        <v>156</v>
      </c>
      <c r="AK2" s="8" t="s">
        <v>157</v>
      </c>
      <c r="AL2" s="8" t="s">
        <v>93</v>
      </c>
      <c r="AM2" s="8" t="s">
        <v>94</v>
      </c>
      <c r="AN2" s="8" t="s">
        <v>94</v>
      </c>
      <c r="AO2" s="8" t="s">
        <v>94</v>
      </c>
      <c r="AP2" s="8" t="s">
        <v>94</v>
      </c>
      <c r="AQ2" s="8" t="s">
        <v>94</v>
      </c>
      <c r="AR2" s="9"/>
      <c r="AS2" s="9"/>
      <c r="AT2" s="9"/>
      <c r="AU2" s="9"/>
      <c r="AV2" s="9"/>
      <c r="AW2" s="9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17" customFormat="1" ht="13.5">
      <c r="A3" s="77" t="s">
        <v>95</v>
      </c>
      <c r="B3" s="32" t="s">
        <v>460</v>
      </c>
      <c r="C3" s="32" t="s">
        <v>96</v>
      </c>
      <c r="D3" s="32" t="s">
        <v>97</v>
      </c>
      <c r="E3" s="33" t="s">
        <v>98</v>
      </c>
      <c r="F3" s="33" t="s">
        <v>99</v>
      </c>
      <c r="G3" s="33" t="s">
        <v>100</v>
      </c>
      <c r="H3" s="43" t="s">
        <v>464</v>
      </c>
      <c r="I3" s="48" t="s">
        <v>454</v>
      </c>
      <c r="J3" s="43" t="s">
        <v>455</v>
      </c>
      <c r="K3" s="48" t="s">
        <v>295</v>
      </c>
      <c r="L3" s="33" t="s">
        <v>453</v>
      </c>
      <c r="M3" s="33" t="s">
        <v>101</v>
      </c>
      <c r="N3" s="13">
        <v>200</v>
      </c>
      <c r="O3" s="13">
        <v>200</v>
      </c>
      <c r="P3" s="34">
        <v>104</v>
      </c>
      <c r="Q3" s="34">
        <v>104</v>
      </c>
      <c r="R3" s="34">
        <v>204</v>
      </c>
      <c r="S3" s="34">
        <v>111</v>
      </c>
      <c r="T3" s="34">
        <v>111</v>
      </c>
      <c r="U3" s="34">
        <v>211</v>
      </c>
      <c r="V3" s="34">
        <v>116</v>
      </c>
      <c r="W3" s="34">
        <v>116</v>
      </c>
      <c r="X3" s="34">
        <v>216</v>
      </c>
      <c r="Y3" s="34">
        <v>131</v>
      </c>
      <c r="Z3" s="34">
        <v>131</v>
      </c>
      <c r="AA3" s="34">
        <v>231</v>
      </c>
      <c r="AB3" s="34">
        <v>140</v>
      </c>
      <c r="AC3" s="34">
        <v>140</v>
      </c>
      <c r="AD3" s="34">
        <v>240</v>
      </c>
      <c r="AE3" s="34">
        <v>145</v>
      </c>
      <c r="AF3" s="34">
        <v>145</v>
      </c>
      <c r="AG3" s="34">
        <v>245</v>
      </c>
      <c r="AH3" s="13">
        <v>117</v>
      </c>
      <c r="AI3" s="13">
        <v>117</v>
      </c>
      <c r="AJ3" s="13">
        <v>122</v>
      </c>
      <c r="AK3" s="13">
        <v>122</v>
      </c>
      <c r="AL3" s="34">
        <v>222</v>
      </c>
      <c r="AM3" s="34">
        <v>101</v>
      </c>
      <c r="AN3" s="34">
        <v>110</v>
      </c>
      <c r="AO3" s="35">
        <v>115</v>
      </c>
      <c r="AP3" s="34">
        <v>143</v>
      </c>
      <c r="AQ3" s="34">
        <v>144</v>
      </c>
      <c r="AR3" s="4"/>
      <c r="AS3" s="15"/>
      <c r="AT3" s="4"/>
      <c r="AU3" s="15"/>
      <c r="AV3" s="4"/>
      <c r="AW3" s="15"/>
      <c r="AX3" s="16"/>
      <c r="AY3" s="16"/>
      <c r="AZ3" s="16"/>
      <c r="BA3" s="16"/>
      <c r="BB3" s="16"/>
      <c r="BC3" s="16"/>
      <c r="BD3" s="16"/>
      <c r="BE3" s="16"/>
      <c r="BF3" s="16"/>
    </row>
    <row r="4" spans="1:58" s="17" customFormat="1" ht="13.5">
      <c r="A4" s="75"/>
      <c r="B4" s="32"/>
      <c r="C4" s="32"/>
      <c r="D4" s="32"/>
      <c r="E4" s="33"/>
      <c r="F4" s="33"/>
      <c r="G4" s="33"/>
      <c r="H4" s="43"/>
      <c r="I4" s="48">
        <v>0.041666666666666664</v>
      </c>
      <c r="J4" s="52" t="s">
        <v>458</v>
      </c>
      <c r="K4" s="48">
        <v>0.020833333333333332</v>
      </c>
      <c r="L4" s="33"/>
      <c r="M4" s="33"/>
      <c r="N4" s="13"/>
      <c r="O4" s="13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13"/>
      <c r="AI4" s="13"/>
      <c r="AJ4" s="13"/>
      <c r="AK4" s="13"/>
      <c r="AL4" s="34"/>
      <c r="AM4" s="34"/>
      <c r="AN4" s="34"/>
      <c r="AO4" s="47"/>
      <c r="AP4" s="34"/>
      <c r="AQ4" s="34"/>
      <c r="AR4" s="4"/>
      <c r="AS4" s="15"/>
      <c r="AT4" s="4"/>
      <c r="AU4" s="15"/>
      <c r="AV4" s="4"/>
      <c r="AW4" s="15"/>
      <c r="AX4" s="16"/>
      <c r="AY4" s="16"/>
      <c r="AZ4" s="16"/>
      <c r="BA4" s="16"/>
      <c r="BB4" s="16"/>
      <c r="BC4" s="16"/>
      <c r="BD4" s="16"/>
      <c r="BE4" s="16"/>
      <c r="BF4" s="16"/>
    </row>
    <row r="5" spans="1:49" ht="13.5">
      <c r="A5" s="83" t="s">
        <v>168</v>
      </c>
      <c r="B5" s="24" t="s">
        <v>463</v>
      </c>
      <c r="C5" s="18" t="s">
        <v>164</v>
      </c>
      <c r="D5" s="19" t="s">
        <v>165</v>
      </c>
      <c r="E5" s="19" t="s">
        <v>166</v>
      </c>
      <c r="F5" s="20">
        <f aca="true" t="shared" si="0" ref="F5:F50">Q5-P5+T5-S5+W5-V5+Z5-Y5+AC5-AB5+AF5-AE5</f>
        <v>0.016030092592592582</v>
      </c>
      <c r="G5" s="20">
        <f aca="true" t="shared" si="1" ref="G5:G50">(7-COUNT(R5,U5,X5,AA5,AD5,AG5,AL5))*"02:00:00"+(5-COUNT(AM5,AN5,AO5,AP5,AQ5))*"01:00:00"+IF(AND(Q5=0,R5=0),"01:00:00")+IF(AND(T5=0,U5=0),"01:00:00")+IF(AND(W5=0,X5=0),"01:00:00")+IF(AND(Z5=0,AA5=0),"01:00:00")+IF(AND(AC5=0,AD5=0),"01:00:00")+IF(AND(AF5=0,AG5=0),"01:00:00")</f>
        <v>0</v>
      </c>
      <c r="H5" s="44"/>
      <c r="I5" s="49">
        <f aca="true" t="shared" si="2" ref="I5:I50">H5*I$4</f>
        <v>0</v>
      </c>
      <c r="J5" s="44"/>
      <c r="K5" s="49">
        <f aca="true" t="shared" si="3" ref="K5:K50">J5*K$4</f>
        <v>0</v>
      </c>
      <c r="L5" s="20"/>
      <c r="M5" s="25">
        <f aca="true" t="shared" si="4" ref="M5:M41">E5-F5+G5+I5+K5+L5</f>
        <v>0.3751041666666667</v>
      </c>
      <c r="N5" s="20">
        <v>0.03256944444444444</v>
      </c>
      <c r="O5" s="20">
        <v>0.39113425925925926</v>
      </c>
      <c r="P5" s="20">
        <v>0.16949074074074075</v>
      </c>
      <c r="Q5" s="20">
        <v>0.16949074074074075</v>
      </c>
      <c r="R5" s="20">
        <v>0.17099537037037038</v>
      </c>
      <c r="S5" s="20">
        <v>0.20297453703703705</v>
      </c>
      <c r="T5" s="20">
        <v>0.20297453703703705</v>
      </c>
      <c r="U5" s="20">
        <v>0.20832175925925925</v>
      </c>
      <c r="V5" s="20">
        <v>0.23305555555555557</v>
      </c>
      <c r="W5" s="20">
        <v>0.244375</v>
      </c>
      <c r="X5" s="20">
        <v>0.24761574074074075</v>
      </c>
      <c r="Y5" s="20">
        <v>0.0743287037037037</v>
      </c>
      <c r="Z5" s="20">
        <v>0.07805555555555556</v>
      </c>
      <c r="AA5" s="20">
        <v>0.08055555555555556</v>
      </c>
      <c r="AB5" s="20">
        <v>0.09489583333333333</v>
      </c>
      <c r="AC5" s="20">
        <v>0.09587962962962963</v>
      </c>
      <c r="AD5" s="20">
        <v>0.0966087962962963</v>
      </c>
      <c r="AE5" s="20">
        <v>0.12452546296296296</v>
      </c>
      <c r="AF5" s="20">
        <v>0.12452546296296296</v>
      </c>
      <c r="AG5" s="20">
        <v>0.13189814814814815</v>
      </c>
      <c r="AH5" s="20">
        <v>0.25351851851851853</v>
      </c>
      <c r="AI5" s="20">
        <v>0.2735763888888889</v>
      </c>
      <c r="AJ5" s="20">
        <v>0.32101851851851854</v>
      </c>
      <c r="AK5" s="20">
        <v>0.3573263888888889</v>
      </c>
      <c r="AL5" s="20">
        <v>0.31842592592592595</v>
      </c>
      <c r="AM5" s="20">
        <v>0.05221064814814815</v>
      </c>
      <c r="AN5" s="20">
        <v>0.01579861111111111</v>
      </c>
      <c r="AO5" s="20">
        <v>0.2254050925925926</v>
      </c>
      <c r="AP5" s="20">
        <v>0.041666666666666664</v>
      </c>
      <c r="AQ5" s="20">
        <v>0.11452546296296295</v>
      </c>
      <c r="AR5" s="22"/>
      <c r="AS5" s="22"/>
      <c r="AT5" s="22"/>
      <c r="AU5" s="22"/>
      <c r="AV5" s="22"/>
      <c r="AW5" s="22"/>
    </row>
    <row r="6" spans="1:49" ht="13.5">
      <c r="A6" s="83" t="s">
        <v>248</v>
      </c>
      <c r="B6" s="24" t="s">
        <v>463</v>
      </c>
      <c r="C6" s="18" t="s">
        <v>167</v>
      </c>
      <c r="D6" s="19" t="s">
        <v>168</v>
      </c>
      <c r="E6" s="19" t="s">
        <v>169</v>
      </c>
      <c r="F6" s="20">
        <f t="shared" si="0"/>
        <v>0.011759259259259247</v>
      </c>
      <c r="G6" s="20">
        <f t="shared" si="1"/>
        <v>0</v>
      </c>
      <c r="H6" s="44"/>
      <c r="I6" s="49">
        <f t="shared" si="2"/>
        <v>0</v>
      </c>
      <c r="J6" s="44"/>
      <c r="K6" s="49">
        <f t="shared" si="3"/>
        <v>0</v>
      </c>
      <c r="L6" s="20"/>
      <c r="M6" s="25">
        <f t="shared" si="4"/>
        <v>0.4093518518518519</v>
      </c>
      <c r="N6" s="20">
        <v>0.035069444444444445</v>
      </c>
      <c r="O6" s="20">
        <v>0.42111111111111116</v>
      </c>
      <c r="P6" s="20">
        <v>0.19600694444444444</v>
      </c>
      <c r="Q6" s="20">
        <v>0.19600694444444444</v>
      </c>
      <c r="R6" s="20">
        <v>0.19890046296296296</v>
      </c>
      <c r="S6" s="20">
        <v>0.22753472222222224</v>
      </c>
      <c r="T6" s="20">
        <v>0.22753472222222224</v>
      </c>
      <c r="U6" s="20">
        <v>0.23518518518518516</v>
      </c>
      <c r="V6" s="20">
        <v>0.26037037037037036</v>
      </c>
      <c r="W6" s="20">
        <v>0.2633449074074074</v>
      </c>
      <c r="X6" s="20">
        <v>0.27131944444444445</v>
      </c>
      <c r="Y6" s="20">
        <v>0.08567129629629629</v>
      </c>
      <c r="Z6" s="20">
        <v>0.09445601851851852</v>
      </c>
      <c r="AA6" s="20">
        <v>0.09736111111111112</v>
      </c>
      <c r="AB6" s="20">
        <v>0.11606481481481483</v>
      </c>
      <c r="AC6" s="20">
        <v>0.11606481481481483</v>
      </c>
      <c r="AD6" s="20">
        <v>0.11789351851851852</v>
      </c>
      <c r="AE6" s="20">
        <v>0.1539699074074074</v>
      </c>
      <c r="AF6" s="20">
        <v>0.1539699074074074</v>
      </c>
      <c r="AG6" s="20">
        <v>0.16045138888888888</v>
      </c>
      <c r="AH6" s="20">
        <v>0.2780902777777778</v>
      </c>
      <c r="AI6" s="20">
        <v>0.30582175925925925</v>
      </c>
      <c r="AJ6" s="20">
        <v>0.33857638888888886</v>
      </c>
      <c r="AK6" s="20">
        <v>0.37939814814814815</v>
      </c>
      <c r="AL6" s="20">
        <v>0.38664351851851847</v>
      </c>
      <c r="AM6" s="20">
        <v>0.16494212962962962</v>
      </c>
      <c r="AN6" s="20">
        <v>0.01619212962962963</v>
      </c>
      <c r="AO6" s="20">
        <v>0.25221064814814814</v>
      </c>
      <c r="AP6" s="20">
        <v>0.041666666666666664</v>
      </c>
      <c r="AQ6" s="20">
        <v>0.14148148148148149</v>
      </c>
      <c r="AR6" s="22"/>
      <c r="AS6" s="22"/>
      <c r="AT6" s="22"/>
      <c r="AU6" s="22"/>
      <c r="AV6" s="22"/>
      <c r="AW6" s="22"/>
    </row>
    <row r="7" spans="1:58" s="17" customFormat="1" ht="13.5">
      <c r="A7" s="83" t="s">
        <v>225</v>
      </c>
      <c r="B7" s="24" t="s">
        <v>463</v>
      </c>
      <c r="C7" s="18" t="s">
        <v>197</v>
      </c>
      <c r="D7" s="19" t="s">
        <v>198</v>
      </c>
      <c r="E7" s="19" t="s">
        <v>199</v>
      </c>
      <c r="F7" s="20">
        <f t="shared" si="0"/>
        <v>0.05972222222222223</v>
      </c>
      <c r="G7" s="20">
        <f t="shared" si="1"/>
        <v>0</v>
      </c>
      <c r="H7" s="44"/>
      <c r="I7" s="49">
        <f t="shared" si="2"/>
        <v>0</v>
      </c>
      <c r="J7" s="44"/>
      <c r="K7" s="49">
        <f t="shared" si="3"/>
        <v>0</v>
      </c>
      <c r="L7" s="20"/>
      <c r="M7" s="25">
        <f t="shared" si="4"/>
        <v>0.41836805555555556</v>
      </c>
      <c r="N7" s="20">
        <v>0.03800925925925926</v>
      </c>
      <c r="O7" s="20">
        <v>0.4780902777777778</v>
      </c>
      <c r="P7" s="20">
        <v>0.21267361111111113</v>
      </c>
      <c r="Q7" s="20">
        <v>0.21267361111111113</v>
      </c>
      <c r="R7" s="20">
        <v>0.21430555555555555</v>
      </c>
      <c r="S7" s="20">
        <v>0.24699074074074076</v>
      </c>
      <c r="T7" s="20">
        <v>0.24699074074074076</v>
      </c>
      <c r="U7" s="20">
        <v>0.2544675925925926</v>
      </c>
      <c r="V7" s="20">
        <v>0.2859837962962963</v>
      </c>
      <c r="W7" s="20">
        <v>0.3159375</v>
      </c>
      <c r="X7" s="20">
        <v>0.3215046296296296</v>
      </c>
      <c r="Y7" s="20">
        <v>0.08783564814814815</v>
      </c>
      <c r="Z7" s="20">
        <v>0.11760416666666666</v>
      </c>
      <c r="AA7" s="20">
        <v>0.11944444444444445</v>
      </c>
      <c r="AB7" s="20">
        <v>0.13797453703703702</v>
      </c>
      <c r="AC7" s="20">
        <v>0.13797453703703702</v>
      </c>
      <c r="AD7" s="20">
        <v>0.13880787037037037</v>
      </c>
      <c r="AE7" s="20">
        <v>0.16880787037037037</v>
      </c>
      <c r="AF7" s="20">
        <v>0.16880787037037037</v>
      </c>
      <c r="AG7" s="20">
        <v>0.17393518518518516</v>
      </c>
      <c r="AH7" s="20">
        <v>0.32863425925925926</v>
      </c>
      <c r="AI7" s="20">
        <v>0.3522106481481482</v>
      </c>
      <c r="AJ7" s="20">
        <v>0.39447916666666666</v>
      </c>
      <c r="AK7" s="20">
        <v>0.431087962962963</v>
      </c>
      <c r="AL7" s="20">
        <v>0.4391087962962963</v>
      </c>
      <c r="AM7" s="20">
        <v>0.17837962962962964</v>
      </c>
      <c r="AN7" s="20">
        <v>0.01292824074074074</v>
      </c>
      <c r="AO7" s="20">
        <v>0.27760416666666665</v>
      </c>
      <c r="AP7" s="20">
        <v>0.041666666666666664</v>
      </c>
      <c r="AQ7" s="20">
        <v>0.15797453703703704</v>
      </c>
      <c r="AR7" s="22"/>
      <c r="AS7" s="22"/>
      <c r="AT7" s="22"/>
      <c r="AU7" s="22"/>
      <c r="AV7" s="22"/>
      <c r="AW7" s="22"/>
      <c r="AX7" s="6"/>
      <c r="AY7" s="6"/>
      <c r="AZ7" s="6"/>
      <c r="BA7" s="6"/>
      <c r="BB7" s="6"/>
      <c r="BC7" s="6"/>
      <c r="BD7" s="6"/>
      <c r="BE7" s="6"/>
      <c r="BF7" s="6"/>
    </row>
    <row r="8" spans="1:49" ht="13.5">
      <c r="A8" s="19" t="s">
        <v>180</v>
      </c>
      <c r="B8" s="24" t="s">
        <v>463</v>
      </c>
      <c r="C8" s="18" t="s">
        <v>206</v>
      </c>
      <c r="D8" s="19" t="s">
        <v>207</v>
      </c>
      <c r="E8" s="19" t="s">
        <v>208</v>
      </c>
      <c r="F8" s="20">
        <f t="shared" si="0"/>
        <v>0.052569444444444446</v>
      </c>
      <c r="G8" s="20">
        <f t="shared" si="1"/>
        <v>0</v>
      </c>
      <c r="H8" s="44"/>
      <c r="I8" s="49">
        <f t="shared" si="2"/>
        <v>0</v>
      </c>
      <c r="J8" s="44"/>
      <c r="K8" s="49">
        <f t="shared" si="3"/>
        <v>0</v>
      </c>
      <c r="L8" s="20"/>
      <c r="M8" s="25">
        <f t="shared" si="4"/>
        <v>0.4318634259259259</v>
      </c>
      <c r="N8" s="20">
        <v>0.03782407407407407</v>
      </c>
      <c r="O8" s="20">
        <v>0.48443287037037036</v>
      </c>
      <c r="P8" s="20">
        <v>0.23189814814814813</v>
      </c>
      <c r="Q8" s="20">
        <v>0.23189814814814813</v>
      </c>
      <c r="R8" s="20">
        <v>0.23398148148148148</v>
      </c>
      <c r="S8" s="20">
        <v>0.27164351851851853</v>
      </c>
      <c r="T8" s="20">
        <v>0.27164351851851853</v>
      </c>
      <c r="U8" s="20">
        <v>0.27743055555555557</v>
      </c>
      <c r="V8" s="20">
        <v>0.3004861111111111</v>
      </c>
      <c r="W8" s="20">
        <v>0.32188657407407406</v>
      </c>
      <c r="X8" s="20">
        <v>0.3248611111111111</v>
      </c>
      <c r="Y8" s="20">
        <v>0.08969907407407407</v>
      </c>
      <c r="Z8" s="20">
        <v>0.12086805555555556</v>
      </c>
      <c r="AA8" s="20">
        <v>0.12366898148148148</v>
      </c>
      <c r="AB8" s="20">
        <v>0.1416435185185185</v>
      </c>
      <c r="AC8" s="20">
        <v>0.1416435185185185</v>
      </c>
      <c r="AD8" s="20">
        <v>0.14261574074074074</v>
      </c>
      <c r="AE8" s="20">
        <v>0.17471064814814816</v>
      </c>
      <c r="AF8" s="20">
        <v>0.17471064814814816</v>
      </c>
      <c r="AG8" s="20">
        <v>0.18122685185185183</v>
      </c>
      <c r="AH8" s="20">
        <v>0.33035879629629633</v>
      </c>
      <c r="AI8" s="20">
        <v>0.35803240740740744</v>
      </c>
      <c r="AJ8" s="20">
        <v>0.3967361111111111</v>
      </c>
      <c r="AK8" s="20">
        <v>0.4346180555555556</v>
      </c>
      <c r="AL8" s="20">
        <v>0.44493055555555555</v>
      </c>
      <c r="AM8" s="20">
        <v>0.18456018518518516</v>
      </c>
      <c r="AN8" s="20">
        <v>0.026805555555555555</v>
      </c>
      <c r="AO8" s="20">
        <v>0.29225694444444444</v>
      </c>
      <c r="AP8" s="20">
        <v>0.041666666666666664</v>
      </c>
      <c r="AQ8" s="20">
        <v>0.16371527777777778</v>
      </c>
      <c r="AR8" s="22"/>
      <c r="AS8" s="22"/>
      <c r="AT8" s="22"/>
      <c r="AU8" s="22"/>
      <c r="AV8" s="22"/>
      <c r="AW8" s="22"/>
    </row>
    <row r="9" spans="1:49" ht="13.5">
      <c r="A9" s="19" t="s">
        <v>281</v>
      </c>
      <c r="B9" s="24" t="s">
        <v>463</v>
      </c>
      <c r="C9" s="18" t="s">
        <v>194</v>
      </c>
      <c r="D9" s="19" t="s">
        <v>195</v>
      </c>
      <c r="E9" s="19" t="s">
        <v>196</v>
      </c>
      <c r="F9" s="20">
        <f t="shared" si="0"/>
        <v>0.031064814814814795</v>
      </c>
      <c r="G9" s="20">
        <f t="shared" si="1"/>
        <v>0</v>
      </c>
      <c r="H9" s="44"/>
      <c r="I9" s="49">
        <f t="shared" si="2"/>
        <v>0</v>
      </c>
      <c r="J9" s="44"/>
      <c r="K9" s="49">
        <f t="shared" si="3"/>
        <v>0</v>
      </c>
      <c r="L9" s="20"/>
      <c r="M9" s="25">
        <f t="shared" si="4"/>
        <v>0.43857638888888895</v>
      </c>
      <c r="N9" s="20">
        <v>0.036932870370370366</v>
      </c>
      <c r="O9" s="20">
        <v>0.4696412037037037</v>
      </c>
      <c r="P9" s="20">
        <v>0.1956365740740741</v>
      </c>
      <c r="Q9" s="20">
        <v>0.1956365740740741</v>
      </c>
      <c r="R9" s="20">
        <v>0.1991550925925926</v>
      </c>
      <c r="S9" s="20">
        <v>0.22962962962962963</v>
      </c>
      <c r="T9" s="20">
        <v>0.2345138888888889</v>
      </c>
      <c r="U9" s="20">
        <v>0.24307870370370369</v>
      </c>
      <c r="V9" s="20">
        <v>0.2670601851851852</v>
      </c>
      <c r="W9" s="20">
        <v>0.27598379629629627</v>
      </c>
      <c r="X9" s="20">
        <v>0.2829050925925926</v>
      </c>
      <c r="Y9" s="20">
        <v>0.08472222222222221</v>
      </c>
      <c r="Z9" s="20">
        <v>0.10197916666666666</v>
      </c>
      <c r="AA9" s="20">
        <v>0.10435185185185185</v>
      </c>
      <c r="AB9" s="20">
        <v>0.12141203703703703</v>
      </c>
      <c r="AC9" s="20">
        <v>0.12141203703703703</v>
      </c>
      <c r="AD9" s="20">
        <v>0.12350694444444445</v>
      </c>
      <c r="AE9" s="20">
        <v>0.15506944444444445</v>
      </c>
      <c r="AF9" s="20">
        <v>0.15506944444444445</v>
      </c>
      <c r="AG9" s="20">
        <v>0.15891203703703705</v>
      </c>
      <c r="AH9" s="20">
        <v>0.2900578703703704</v>
      </c>
      <c r="AI9" s="20">
        <v>0.3218402777777778</v>
      </c>
      <c r="AJ9" s="20">
        <v>0.3603240740740741</v>
      </c>
      <c r="AK9" s="20">
        <v>0.40496527777777774</v>
      </c>
      <c r="AL9" s="20">
        <v>0.4139583333333334</v>
      </c>
      <c r="AM9" s="20">
        <v>0.16376157407407407</v>
      </c>
      <c r="AN9" s="20">
        <v>0.017858796296296296</v>
      </c>
      <c r="AO9" s="20">
        <v>0.2595601851851852</v>
      </c>
      <c r="AP9" s="20">
        <v>0.041666666666666664</v>
      </c>
      <c r="AQ9" s="20">
        <v>0.1432175925925926</v>
      </c>
      <c r="AR9" s="22"/>
      <c r="AS9" s="22"/>
      <c r="AT9" s="22"/>
      <c r="AU9" s="22"/>
      <c r="AV9" s="22"/>
      <c r="AW9" s="22"/>
    </row>
    <row r="10" spans="1:49" ht="13.5">
      <c r="A10" s="19" t="s">
        <v>165</v>
      </c>
      <c r="B10" s="24" t="s">
        <v>463</v>
      </c>
      <c r="C10" s="18" t="s">
        <v>227</v>
      </c>
      <c r="D10" s="19" t="s">
        <v>228</v>
      </c>
      <c r="E10" s="19" t="s">
        <v>229</v>
      </c>
      <c r="F10" s="20">
        <f t="shared" si="0"/>
        <v>0.04275462962962964</v>
      </c>
      <c r="G10" s="20">
        <f t="shared" si="1"/>
        <v>0</v>
      </c>
      <c r="H10" s="44"/>
      <c r="I10" s="49">
        <f t="shared" si="2"/>
        <v>0</v>
      </c>
      <c r="J10" s="44"/>
      <c r="K10" s="49">
        <f t="shared" si="3"/>
        <v>0</v>
      </c>
      <c r="L10" s="20"/>
      <c r="M10" s="25">
        <f t="shared" si="4"/>
        <v>0.4462731481481481</v>
      </c>
      <c r="N10" s="20">
        <v>0.040358796296296295</v>
      </c>
      <c r="O10" s="20">
        <v>0.4890277777777778</v>
      </c>
      <c r="P10" s="20">
        <v>0.2503472222222222</v>
      </c>
      <c r="Q10" s="20">
        <v>0.2503472222222222</v>
      </c>
      <c r="R10" s="20">
        <v>0.2530787037037037</v>
      </c>
      <c r="S10" s="20">
        <v>0.28878472222222223</v>
      </c>
      <c r="T10" s="20">
        <v>0.28914351851851855</v>
      </c>
      <c r="U10" s="20">
        <v>0.2967824074074074</v>
      </c>
      <c r="V10" s="20">
        <v>0.32252314814814814</v>
      </c>
      <c r="W10" s="20">
        <v>0.3247222222222222</v>
      </c>
      <c r="X10" s="20">
        <v>0.3315972222222222</v>
      </c>
      <c r="Y10" s="20">
        <v>0.09880787037037037</v>
      </c>
      <c r="Z10" s="20">
        <v>0.13900462962962964</v>
      </c>
      <c r="AA10" s="20">
        <v>0.14097222222222222</v>
      </c>
      <c r="AB10" s="20">
        <v>0.16040509259259259</v>
      </c>
      <c r="AC10" s="20">
        <v>0.16040509259259259</v>
      </c>
      <c r="AD10" s="20">
        <v>0.16231481481481483</v>
      </c>
      <c r="AE10" s="20">
        <v>0.2046064814814815</v>
      </c>
      <c r="AF10" s="20">
        <v>0.2046064814814815</v>
      </c>
      <c r="AG10" s="20">
        <v>0.21040509259259257</v>
      </c>
      <c r="AH10" s="20">
        <v>0.3382986111111111</v>
      </c>
      <c r="AI10" s="20">
        <v>0.3635069444444445</v>
      </c>
      <c r="AJ10" s="20">
        <v>0.3958217592592593</v>
      </c>
      <c r="AK10" s="20">
        <v>0.44393518518518515</v>
      </c>
      <c r="AL10" s="20">
        <v>0.4527893518518518</v>
      </c>
      <c r="AM10" s="20">
        <v>0.21533564814814812</v>
      </c>
      <c r="AN10" s="20">
        <v>0.032060185185185185</v>
      </c>
      <c r="AO10" s="20">
        <v>0.3139814814814815</v>
      </c>
      <c r="AP10" s="20">
        <v>0.041666666666666664</v>
      </c>
      <c r="AQ10" s="20">
        <v>0.18912037037037036</v>
      </c>
      <c r="AR10" s="22"/>
      <c r="AS10" s="22"/>
      <c r="AT10" s="22"/>
      <c r="AU10" s="22"/>
      <c r="AV10" s="22"/>
      <c r="AW10" s="22"/>
    </row>
    <row r="11" spans="1:49" ht="13.5">
      <c r="A11" s="19" t="s">
        <v>240</v>
      </c>
      <c r="B11" s="24" t="s">
        <v>463</v>
      </c>
      <c r="C11" s="18" t="s">
        <v>218</v>
      </c>
      <c r="D11" s="19" t="s">
        <v>219</v>
      </c>
      <c r="E11" s="19" t="s">
        <v>220</v>
      </c>
      <c r="F11" s="20">
        <f t="shared" si="0"/>
        <v>0.02965277777777775</v>
      </c>
      <c r="G11" s="20">
        <f t="shared" si="1"/>
        <v>0</v>
      </c>
      <c r="H11" s="44"/>
      <c r="I11" s="49">
        <f t="shared" si="2"/>
        <v>0</v>
      </c>
      <c r="J11" s="44"/>
      <c r="K11" s="49">
        <f t="shared" si="3"/>
        <v>0</v>
      </c>
      <c r="L11" s="20"/>
      <c r="M11" s="25">
        <f t="shared" si="4"/>
        <v>0.4573726851851852</v>
      </c>
      <c r="N11" s="20">
        <v>0.03585648148148148</v>
      </c>
      <c r="O11" s="20">
        <v>0.48702546296296295</v>
      </c>
      <c r="P11" s="20">
        <v>0.20515046296296294</v>
      </c>
      <c r="Q11" s="20">
        <v>0.20515046296296294</v>
      </c>
      <c r="R11" s="20">
        <v>0.20806712962962962</v>
      </c>
      <c r="S11" s="20">
        <v>0.24012731481481484</v>
      </c>
      <c r="T11" s="20">
        <v>0.24207175925925925</v>
      </c>
      <c r="U11" s="20">
        <v>0.2500925925925926</v>
      </c>
      <c r="V11" s="20">
        <v>0.27445601851851853</v>
      </c>
      <c r="W11" s="20">
        <v>0.29954861111111114</v>
      </c>
      <c r="X11" s="20">
        <v>0.3070486111111111</v>
      </c>
      <c r="Y11" s="20">
        <v>0.08053240740740741</v>
      </c>
      <c r="Z11" s="20">
        <v>0.08314814814814815</v>
      </c>
      <c r="AA11" s="20">
        <v>0.0851736111111111</v>
      </c>
      <c r="AB11" s="20">
        <v>0.1040625</v>
      </c>
      <c r="AC11" s="20">
        <v>0.1040625</v>
      </c>
      <c r="AD11" s="20">
        <v>0.10504629629629629</v>
      </c>
      <c r="AE11" s="20">
        <v>0.14326388888888889</v>
      </c>
      <c r="AF11" s="20">
        <v>0.14326388888888889</v>
      </c>
      <c r="AG11" s="20">
        <v>0.1499537037037037</v>
      </c>
      <c r="AH11" s="20">
        <v>0.3141319444444444</v>
      </c>
      <c r="AI11" s="20">
        <v>0.343125</v>
      </c>
      <c r="AJ11" s="20">
        <v>0.39387731481481486</v>
      </c>
      <c r="AK11" s="20">
        <v>0.4396527777777777</v>
      </c>
      <c r="AL11" s="20">
        <v>0.3896527777777778</v>
      </c>
      <c r="AM11" s="20">
        <v>0.1547800925925926</v>
      </c>
      <c r="AN11" s="20">
        <v>0.012129629629629629</v>
      </c>
      <c r="AO11" s="20">
        <v>0.26696759259259256</v>
      </c>
      <c r="AP11" s="20">
        <v>0.041666666666666664</v>
      </c>
      <c r="AQ11" s="20">
        <v>0.12979166666666667</v>
      </c>
      <c r="AR11" s="22"/>
      <c r="AS11" s="22"/>
      <c r="AT11" s="22"/>
      <c r="AU11" s="22"/>
      <c r="AV11" s="22"/>
      <c r="AW11" s="22"/>
    </row>
    <row r="12" spans="1:49" ht="13.5">
      <c r="A12" s="19" t="s">
        <v>219</v>
      </c>
      <c r="B12" s="24" t="s">
        <v>463</v>
      </c>
      <c r="C12" s="18" t="s">
        <v>224</v>
      </c>
      <c r="D12" s="19" t="s">
        <v>225</v>
      </c>
      <c r="E12" s="19" t="s">
        <v>226</v>
      </c>
      <c r="F12" s="20">
        <f t="shared" si="0"/>
        <v>0.04168981481481476</v>
      </c>
      <c r="G12" s="20">
        <f t="shared" si="1"/>
        <v>0</v>
      </c>
      <c r="H12" s="44"/>
      <c r="I12" s="49">
        <f t="shared" si="2"/>
        <v>0</v>
      </c>
      <c r="J12" s="44"/>
      <c r="K12" s="49">
        <f t="shared" si="3"/>
        <v>0</v>
      </c>
      <c r="L12" s="20">
        <v>0.08333333333333333</v>
      </c>
      <c r="M12" s="25">
        <f t="shared" si="4"/>
        <v>0.5304282407407408</v>
      </c>
      <c r="N12" s="20">
        <v>0.03747685185185185</v>
      </c>
      <c r="O12" s="20">
        <v>0.4887847222222222</v>
      </c>
      <c r="P12" s="20">
        <v>0.2044328703703704</v>
      </c>
      <c r="Q12" s="20">
        <v>0.2044328703703704</v>
      </c>
      <c r="R12" s="20">
        <v>0.2065625</v>
      </c>
      <c r="S12" s="20">
        <v>0.23908564814814814</v>
      </c>
      <c r="T12" s="20">
        <v>0.23908564814814814</v>
      </c>
      <c r="U12" s="20">
        <v>0.24605324074074075</v>
      </c>
      <c r="V12" s="20">
        <v>0.2784490740740741</v>
      </c>
      <c r="W12" s="20">
        <v>0.3086111111111111</v>
      </c>
      <c r="X12" s="20">
        <v>0.3126157407407408</v>
      </c>
      <c r="Y12" s="20">
        <v>0.0860763888888889</v>
      </c>
      <c r="Z12" s="20">
        <v>0.09760416666666667</v>
      </c>
      <c r="AA12" s="20">
        <v>0.10043981481481483</v>
      </c>
      <c r="AB12" s="20">
        <v>0.12</v>
      </c>
      <c r="AC12" s="20">
        <v>0.12</v>
      </c>
      <c r="AD12" s="20">
        <v>0.12079861111111112</v>
      </c>
      <c r="AE12" s="20">
        <v>0.15601851851851853</v>
      </c>
      <c r="AF12" s="20">
        <v>0.15601851851851853</v>
      </c>
      <c r="AG12" s="20">
        <v>0.16065972222222222</v>
      </c>
      <c r="AH12" s="20">
        <v>0.3196412037037037</v>
      </c>
      <c r="AI12" s="20">
        <v>0.34991898148148143</v>
      </c>
      <c r="AJ12" s="20">
        <v>0.3970833333333333</v>
      </c>
      <c r="AK12" s="20">
        <v>0.4437384259259259</v>
      </c>
      <c r="AL12" s="20">
        <v>0.4522337962962963</v>
      </c>
      <c r="AM12" s="20">
        <v>0.1671412037037037</v>
      </c>
      <c r="AN12" s="20">
        <v>0.014270833333333335</v>
      </c>
      <c r="AO12" s="20">
        <v>0.26774305555555555</v>
      </c>
      <c r="AP12" s="20">
        <v>0.041666666666666664</v>
      </c>
      <c r="AQ12" s="20">
        <v>0.14335648148148147</v>
      </c>
      <c r="AR12" s="22"/>
      <c r="AS12" s="22"/>
      <c r="AT12" s="22"/>
      <c r="AU12" s="22"/>
      <c r="AV12" s="22"/>
      <c r="AW12" s="22"/>
    </row>
    <row r="13" spans="1:49" ht="13.5">
      <c r="A13" s="19" t="s">
        <v>228</v>
      </c>
      <c r="B13" s="24" t="s">
        <v>463</v>
      </c>
      <c r="C13" s="18" t="s">
        <v>179</v>
      </c>
      <c r="D13" s="19" t="s">
        <v>180</v>
      </c>
      <c r="E13" s="19" t="s">
        <v>181</v>
      </c>
      <c r="F13" s="20">
        <f t="shared" si="0"/>
        <v>0.03186342592592589</v>
      </c>
      <c r="G13" s="20">
        <f t="shared" si="1"/>
        <v>0.08333333333333333</v>
      </c>
      <c r="H13" s="44"/>
      <c r="I13" s="49">
        <f t="shared" si="2"/>
        <v>0</v>
      </c>
      <c r="J13" s="44">
        <v>9</v>
      </c>
      <c r="K13" s="49">
        <f t="shared" si="3"/>
        <v>0.1875</v>
      </c>
      <c r="L13" s="20"/>
      <c r="M13" s="25">
        <f t="shared" si="4"/>
        <v>0.6787268518518519</v>
      </c>
      <c r="N13" s="20">
        <v>0.03599537037037037</v>
      </c>
      <c r="O13" s="20">
        <v>0.43975694444444446</v>
      </c>
      <c r="P13" s="20">
        <v>0.22190972222222224</v>
      </c>
      <c r="Q13" s="20">
        <v>0.22190972222222224</v>
      </c>
      <c r="R13" s="20">
        <v>0.22296296296296295</v>
      </c>
      <c r="S13" s="20">
        <v>0.2607638888888889</v>
      </c>
      <c r="T13" s="20">
        <v>0.2616203703703704</v>
      </c>
      <c r="U13" s="20">
        <v>0.2676736111111111</v>
      </c>
      <c r="V13" s="20">
        <v>0.2938773148148148</v>
      </c>
      <c r="W13" s="20">
        <v>0.3185185185185185</v>
      </c>
      <c r="X13" s="20">
        <v>0.32266203703703705</v>
      </c>
      <c r="Y13" s="20">
        <v>0.09421296296296296</v>
      </c>
      <c r="Z13" s="20">
        <v>0.1005787037037037</v>
      </c>
      <c r="AA13" s="20">
        <v>0.10347222222222223</v>
      </c>
      <c r="AB13" s="20">
        <v>0.1262962962962963</v>
      </c>
      <c r="AC13" s="20">
        <v>0.1262962962962963</v>
      </c>
      <c r="AD13" s="20">
        <v>0.12719907407407408</v>
      </c>
      <c r="AE13" s="20">
        <v>0.16967592592592592</v>
      </c>
      <c r="AF13" s="20">
        <v>0.16967592592592592</v>
      </c>
      <c r="AG13" s="20">
        <v>0.1760648148148148</v>
      </c>
      <c r="AH13" s="20">
        <v>0.33351851851851855</v>
      </c>
      <c r="AI13" s="20">
        <v>0.3615277777777777</v>
      </c>
      <c r="AJ13" s="20"/>
      <c r="AK13" s="20"/>
      <c r="AL13" s="20"/>
      <c r="AM13" s="20">
        <v>0.18180555555555555</v>
      </c>
      <c r="AN13" s="20">
        <v>0.013611111111111114</v>
      </c>
      <c r="AO13" s="20">
        <v>0.2856134259259259</v>
      </c>
      <c r="AP13" s="20">
        <v>0.041666666666666664</v>
      </c>
      <c r="AQ13" s="20">
        <v>0.154375</v>
      </c>
      <c r="AR13" s="22"/>
      <c r="AS13" s="22"/>
      <c r="AT13" s="22"/>
      <c r="AU13" s="22"/>
      <c r="AV13" s="22"/>
      <c r="AW13" s="22"/>
    </row>
    <row r="14" spans="1:49" ht="13.5">
      <c r="A14" s="19" t="s">
        <v>201</v>
      </c>
      <c r="B14" s="24" t="s">
        <v>463</v>
      </c>
      <c r="C14" s="18" t="s">
        <v>259</v>
      </c>
      <c r="D14" s="19" t="s">
        <v>260</v>
      </c>
      <c r="E14" s="19" t="s">
        <v>261</v>
      </c>
      <c r="F14" s="20">
        <f t="shared" si="0"/>
        <v>0.04525462962962962</v>
      </c>
      <c r="G14" s="20">
        <f t="shared" si="1"/>
        <v>0</v>
      </c>
      <c r="H14" s="44">
        <v>1</v>
      </c>
      <c r="I14" s="49">
        <f t="shared" si="2"/>
        <v>0.041666666666666664</v>
      </c>
      <c r="J14" s="44">
        <v>10</v>
      </c>
      <c r="K14" s="49">
        <f t="shared" si="3"/>
        <v>0.20833333333333331</v>
      </c>
      <c r="L14" s="20"/>
      <c r="M14" s="25">
        <f t="shared" si="4"/>
        <v>0.7021643518518519</v>
      </c>
      <c r="N14" s="20">
        <v>0.036099537037037034</v>
      </c>
      <c r="O14" s="20">
        <v>0.4974189814814815</v>
      </c>
      <c r="P14" s="20">
        <v>0.25472222222222224</v>
      </c>
      <c r="Q14" s="20">
        <v>0.25472222222222224</v>
      </c>
      <c r="R14" s="20">
        <v>0.25625</v>
      </c>
      <c r="S14" s="20">
        <v>0.29877314814814815</v>
      </c>
      <c r="T14" s="20">
        <v>0.29877314814814815</v>
      </c>
      <c r="U14" s="20">
        <v>0.3068402777777778</v>
      </c>
      <c r="V14" s="20">
        <v>0.3452314814814815</v>
      </c>
      <c r="W14" s="20">
        <v>0.3534837962962963</v>
      </c>
      <c r="X14" s="20">
        <v>0.35909722222222223</v>
      </c>
      <c r="Y14" s="20">
        <v>0.09409722222222222</v>
      </c>
      <c r="Z14" s="20">
        <v>0.13109953703703703</v>
      </c>
      <c r="AA14" s="20">
        <v>0.1332175925925926</v>
      </c>
      <c r="AB14" s="20">
        <v>0.1570138888888889</v>
      </c>
      <c r="AC14" s="20">
        <v>0.1570138888888889</v>
      </c>
      <c r="AD14" s="20">
        <v>0.15820601851851854</v>
      </c>
      <c r="AE14" s="20">
        <v>0.1988425925925926</v>
      </c>
      <c r="AF14" s="20">
        <v>0.1988425925925926</v>
      </c>
      <c r="AG14" s="20">
        <v>0.2093287037037037</v>
      </c>
      <c r="AH14" s="20">
        <v>0.36702546296296296</v>
      </c>
      <c r="AI14" s="20">
        <v>0.3973842592592593</v>
      </c>
      <c r="AJ14" s="20"/>
      <c r="AK14" s="20"/>
      <c r="AL14" s="20">
        <v>0.4481597222222222</v>
      </c>
      <c r="AM14" s="20">
        <v>0.21444444444444444</v>
      </c>
      <c r="AN14" s="20">
        <v>0.021805555555555554</v>
      </c>
      <c r="AO14" s="20">
        <v>0.3275810185185185</v>
      </c>
      <c r="AP14" s="20">
        <v>0.041666666666666664</v>
      </c>
      <c r="AQ14" s="20">
        <v>0.18357638888888891</v>
      </c>
      <c r="AR14" s="22"/>
      <c r="AS14" s="22"/>
      <c r="AT14" s="22"/>
      <c r="AU14" s="22"/>
      <c r="AV14" s="22"/>
      <c r="AW14" s="22"/>
    </row>
    <row r="15" spans="1:49" ht="13.5">
      <c r="A15" s="19" t="s">
        <v>275</v>
      </c>
      <c r="B15" s="24" t="s">
        <v>463</v>
      </c>
      <c r="C15" s="18" t="s">
        <v>274</v>
      </c>
      <c r="D15" s="19" t="s">
        <v>275</v>
      </c>
      <c r="E15" s="19" t="s">
        <v>276</v>
      </c>
      <c r="F15" s="20">
        <f t="shared" si="0"/>
        <v>0.05074074074074067</v>
      </c>
      <c r="G15" s="20">
        <f t="shared" si="1"/>
        <v>0</v>
      </c>
      <c r="H15" s="44">
        <v>4</v>
      </c>
      <c r="I15" s="49">
        <f t="shared" si="2"/>
        <v>0.16666666666666666</v>
      </c>
      <c r="J15" s="44">
        <v>8</v>
      </c>
      <c r="K15" s="49">
        <f t="shared" si="3"/>
        <v>0.16666666666666666</v>
      </c>
      <c r="L15" s="20"/>
      <c r="M15" s="25">
        <f t="shared" si="4"/>
        <v>0.7840046296296297</v>
      </c>
      <c r="N15" s="20">
        <v>0.03177083333333333</v>
      </c>
      <c r="O15" s="20">
        <v>0.5014120370370371</v>
      </c>
      <c r="P15" s="20">
        <v>0.27989583333333334</v>
      </c>
      <c r="Q15" s="20">
        <v>0.27989583333333334</v>
      </c>
      <c r="R15" s="20">
        <v>0.2812037037037037</v>
      </c>
      <c r="S15" s="20">
        <v>0.3178240740740741</v>
      </c>
      <c r="T15" s="20">
        <v>0.31895833333333334</v>
      </c>
      <c r="U15" s="20">
        <v>0.32427083333333334</v>
      </c>
      <c r="V15" s="20">
        <v>0.35508101851851853</v>
      </c>
      <c r="W15" s="20">
        <v>0.35743055555555553</v>
      </c>
      <c r="X15" s="20">
        <v>0.36212962962962963</v>
      </c>
      <c r="Y15" s="20">
        <v>0.12534722222222222</v>
      </c>
      <c r="Z15" s="20">
        <v>0.17260416666666667</v>
      </c>
      <c r="AA15" s="20">
        <v>0.17416666666666666</v>
      </c>
      <c r="AB15" s="20">
        <v>0.19256944444444443</v>
      </c>
      <c r="AC15" s="20">
        <v>0.19256944444444443</v>
      </c>
      <c r="AD15" s="20">
        <v>0.19407407407407407</v>
      </c>
      <c r="AE15" s="20">
        <v>0.23049768518518518</v>
      </c>
      <c r="AF15" s="20">
        <v>0.23049768518518518</v>
      </c>
      <c r="AG15" s="20">
        <v>0.2431134259259259</v>
      </c>
      <c r="AH15" s="20">
        <v>0.37136574074074075</v>
      </c>
      <c r="AI15" s="20">
        <v>0.399537037037037</v>
      </c>
      <c r="AJ15" s="20">
        <v>0.4384490740740741</v>
      </c>
      <c r="AK15" s="20">
        <v>0.4566666666666667</v>
      </c>
      <c r="AL15" s="20">
        <v>0.46446759259259257</v>
      </c>
      <c r="AM15" s="20">
        <v>0.24708333333333332</v>
      </c>
      <c r="AN15" s="20">
        <v>0.024479166666666666</v>
      </c>
      <c r="AO15" s="20">
        <v>0.3414699074074074</v>
      </c>
      <c r="AP15" s="20">
        <v>0.041666666666666664</v>
      </c>
      <c r="AQ15" s="20">
        <v>0.21854166666666666</v>
      </c>
      <c r="AR15" s="22"/>
      <c r="AS15" s="22"/>
      <c r="AT15" s="22"/>
      <c r="AU15" s="22"/>
      <c r="AV15" s="22"/>
      <c r="AW15" s="22"/>
    </row>
    <row r="16" spans="1:49" ht="13.5">
      <c r="A16" s="19" t="s">
        <v>243</v>
      </c>
      <c r="B16" s="53" t="s">
        <v>463</v>
      </c>
      <c r="C16" s="18" t="s">
        <v>221</v>
      </c>
      <c r="D16" s="19" t="s">
        <v>222</v>
      </c>
      <c r="E16" s="19" t="s">
        <v>223</v>
      </c>
      <c r="F16" s="20">
        <f t="shared" si="0"/>
        <v>0.05454861111111112</v>
      </c>
      <c r="G16" s="20">
        <f t="shared" si="1"/>
        <v>0.08333333333333333</v>
      </c>
      <c r="H16" s="44">
        <v>2</v>
      </c>
      <c r="I16" s="49">
        <f t="shared" si="2"/>
        <v>0.08333333333333333</v>
      </c>
      <c r="J16" s="44">
        <v>9</v>
      </c>
      <c r="K16" s="49">
        <f t="shared" si="3"/>
        <v>0.1875</v>
      </c>
      <c r="L16" s="20"/>
      <c r="M16" s="25">
        <f t="shared" si="4"/>
        <v>0.7878819444444445</v>
      </c>
      <c r="N16" s="20">
        <v>0.04853009259259259</v>
      </c>
      <c r="O16" s="20">
        <v>0.4882638888888889</v>
      </c>
      <c r="P16" s="20">
        <v>0.2925462962962963</v>
      </c>
      <c r="Q16" s="20">
        <v>0.2925462962962963</v>
      </c>
      <c r="R16" s="20">
        <v>0.2947800925925926</v>
      </c>
      <c r="S16" s="20">
        <v>0.3300810185185185</v>
      </c>
      <c r="T16" s="20">
        <v>0.33085648148148145</v>
      </c>
      <c r="U16" s="20">
        <v>0.33717592592592593</v>
      </c>
      <c r="V16" s="20">
        <v>0.3778356481481482</v>
      </c>
      <c r="W16" s="20">
        <v>0.3797916666666667</v>
      </c>
      <c r="X16" s="20">
        <v>0.3849537037037037</v>
      </c>
      <c r="Y16" s="20">
        <v>0.11618055555555555</v>
      </c>
      <c r="Z16" s="20">
        <v>0.16799768518518518</v>
      </c>
      <c r="AA16" s="20">
        <v>0.16974537037037038</v>
      </c>
      <c r="AB16" s="20">
        <v>0.19100694444444444</v>
      </c>
      <c r="AC16" s="20">
        <v>0.19100694444444444</v>
      </c>
      <c r="AD16" s="20">
        <v>0.191875</v>
      </c>
      <c r="AE16" s="20">
        <v>0.24141203703703704</v>
      </c>
      <c r="AF16" s="20">
        <v>0.24141203703703704</v>
      </c>
      <c r="AG16" s="20">
        <v>0.2477314814814815</v>
      </c>
      <c r="AH16" s="20">
        <v>0.3945023148148148</v>
      </c>
      <c r="AI16" s="20">
        <v>0.4238773148148148</v>
      </c>
      <c r="AJ16" s="20"/>
      <c r="AK16" s="20"/>
      <c r="AL16" s="20"/>
      <c r="AM16" s="20">
        <v>0.25547453703703704</v>
      </c>
      <c r="AN16" s="20">
        <v>0.03564814814814815</v>
      </c>
      <c r="AO16" s="20">
        <v>0.3584606481481481</v>
      </c>
      <c r="AP16" s="20">
        <v>0.041666666666666664</v>
      </c>
      <c r="AQ16" s="20">
        <v>0.2233564814814815</v>
      </c>
      <c r="AR16" s="22"/>
      <c r="AS16" s="22"/>
      <c r="AT16" s="22"/>
      <c r="AU16" s="22"/>
      <c r="AV16" s="22"/>
      <c r="AW16" s="22"/>
    </row>
    <row r="17" spans="1:43" ht="13.5">
      <c r="A17" s="19" t="s">
        <v>293</v>
      </c>
      <c r="B17" s="24" t="s">
        <v>463</v>
      </c>
      <c r="C17" s="18" t="s">
        <v>215</v>
      </c>
      <c r="D17" s="19" t="s">
        <v>216</v>
      </c>
      <c r="E17" s="19" t="s">
        <v>217</v>
      </c>
      <c r="F17" s="20">
        <f t="shared" si="0"/>
        <v>0.047685185185185164</v>
      </c>
      <c r="G17" s="20">
        <f t="shared" si="1"/>
        <v>0.08333333333333333</v>
      </c>
      <c r="H17" s="44">
        <v>2</v>
      </c>
      <c r="I17" s="49">
        <f t="shared" si="2"/>
        <v>0.08333333333333333</v>
      </c>
      <c r="J17" s="44">
        <v>13</v>
      </c>
      <c r="K17" s="49">
        <f t="shared" si="3"/>
        <v>0.2708333333333333</v>
      </c>
      <c r="L17" s="20"/>
      <c r="M17" s="25">
        <f t="shared" si="4"/>
        <v>0.8754629629629629</v>
      </c>
      <c r="N17" s="20">
        <v>0.03805555555555556</v>
      </c>
      <c r="O17" s="20">
        <v>0.4856481481481481</v>
      </c>
      <c r="P17" s="20">
        <v>0.25653935185185184</v>
      </c>
      <c r="Q17" s="20">
        <v>0.25653935185185184</v>
      </c>
      <c r="R17" s="20">
        <v>0.25909722222222226</v>
      </c>
      <c r="S17" s="20">
        <v>0.2901388888888889</v>
      </c>
      <c r="T17" s="20">
        <v>0.2939583333333333</v>
      </c>
      <c r="U17" s="20">
        <v>0.30038194444444444</v>
      </c>
      <c r="V17" s="20">
        <v>0.33447916666666666</v>
      </c>
      <c r="W17" s="20">
        <v>0.33467592592592593</v>
      </c>
      <c r="X17" s="20">
        <v>0.3401851851851852</v>
      </c>
      <c r="Y17" s="20">
        <v>0.0992013888888889</v>
      </c>
      <c r="Z17" s="20">
        <v>0.14287037037037037</v>
      </c>
      <c r="AA17" s="20">
        <v>0.1453125</v>
      </c>
      <c r="AB17" s="20">
        <v>0.16936342592592593</v>
      </c>
      <c r="AC17" s="20">
        <v>0.16936342592592593</v>
      </c>
      <c r="AD17" s="20">
        <v>0.18055555555555555</v>
      </c>
      <c r="AE17" s="20">
        <v>0.21356481481481482</v>
      </c>
      <c r="AF17" s="20">
        <v>0.21356481481481482</v>
      </c>
      <c r="AG17" s="20">
        <v>0.21987268518518518</v>
      </c>
      <c r="AH17" s="20">
        <v>0.34697916666666667</v>
      </c>
      <c r="AI17" s="20">
        <v>0.37498842592592596</v>
      </c>
      <c r="AJ17" s="20">
        <v>0.4347916666666667</v>
      </c>
      <c r="AK17" s="20">
        <v>0.4544212962962963</v>
      </c>
      <c r="AL17" s="20"/>
      <c r="AM17" s="20">
        <v>0.22635416666666666</v>
      </c>
      <c r="AN17" s="20">
        <v>0.026284722222222223</v>
      </c>
      <c r="AO17" s="20">
        <v>0.3274537037037037</v>
      </c>
      <c r="AP17" s="20">
        <v>0.041666666666666664</v>
      </c>
      <c r="AQ17" s="20">
        <v>0.19881944444444444</v>
      </c>
    </row>
    <row r="18" spans="1:49" ht="13.5">
      <c r="A18" s="19" t="s">
        <v>290</v>
      </c>
      <c r="B18" s="24" t="s">
        <v>463</v>
      </c>
      <c r="C18" s="18" t="s">
        <v>262</v>
      </c>
      <c r="D18" s="19" t="s">
        <v>263</v>
      </c>
      <c r="E18" s="19" t="s">
        <v>264</v>
      </c>
      <c r="F18" s="20">
        <f t="shared" si="0"/>
        <v>0.04847222222222217</v>
      </c>
      <c r="G18" s="20">
        <f t="shared" si="1"/>
        <v>0.08333333333333333</v>
      </c>
      <c r="H18" s="44">
        <v>4</v>
      </c>
      <c r="I18" s="49">
        <f t="shared" si="2"/>
        <v>0.16666666666666666</v>
      </c>
      <c r="J18" s="44">
        <v>9</v>
      </c>
      <c r="K18" s="49">
        <f t="shared" si="3"/>
        <v>0.1875</v>
      </c>
      <c r="L18" s="20"/>
      <c r="M18" s="25">
        <f t="shared" si="4"/>
        <v>0.8877546296296297</v>
      </c>
      <c r="N18" s="20">
        <v>0.04456018518518518</v>
      </c>
      <c r="O18" s="20">
        <v>0.4987268518518519</v>
      </c>
      <c r="P18" s="20">
        <v>0.29443287037037036</v>
      </c>
      <c r="Q18" s="20">
        <v>0.29443287037037036</v>
      </c>
      <c r="R18" s="20">
        <v>0.2976388888888889</v>
      </c>
      <c r="S18" s="20">
        <v>0.33087962962962963</v>
      </c>
      <c r="T18" s="20">
        <v>0.3332407407407407</v>
      </c>
      <c r="U18" s="20">
        <v>0.3443865740740741</v>
      </c>
      <c r="V18" s="20">
        <v>0.3759953703703704</v>
      </c>
      <c r="W18" s="20">
        <v>0.3783564814814815</v>
      </c>
      <c r="X18" s="20">
        <v>0.38709490740740743</v>
      </c>
      <c r="Y18" s="20">
        <v>0.1097337962962963</v>
      </c>
      <c r="Z18" s="20">
        <v>0.1534837962962963</v>
      </c>
      <c r="AA18" s="20">
        <v>0.15712962962962962</v>
      </c>
      <c r="AB18" s="20">
        <v>0.18255787037037038</v>
      </c>
      <c r="AC18" s="20">
        <v>0.18255787037037038</v>
      </c>
      <c r="AD18" s="20">
        <v>0.1845486111111111</v>
      </c>
      <c r="AE18" s="20">
        <v>0.23068287037037036</v>
      </c>
      <c r="AF18" s="20">
        <v>0.23068287037037036</v>
      </c>
      <c r="AG18" s="20">
        <v>0.24259259259259258</v>
      </c>
      <c r="AH18" s="20">
        <v>0.3947685185185185</v>
      </c>
      <c r="AI18" s="20">
        <v>0.4286342592592593</v>
      </c>
      <c r="AJ18" s="20"/>
      <c r="AK18" s="20"/>
      <c r="AL18" s="20"/>
      <c r="AM18" s="20">
        <v>0.24894675925925927</v>
      </c>
      <c r="AN18" s="20">
        <v>0.016793981481481483</v>
      </c>
      <c r="AO18" s="20">
        <v>0.36751157407407403</v>
      </c>
      <c r="AP18" s="20">
        <v>0.041666666666666664</v>
      </c>
      <c r="AQ18" s="20">
        <v>0.21077546296296298</v>
      </c>
      <c r="AR18" s="22"/>
      <c r="AS18" s="22"/>
      <c r="AT18" s="22"/>
      <c r="AU18" s="22"/>
      <c r="AV18" s="22"/>
      <c r="AW18" s="22"/>
    </row>
    <row r="19" spans="1:49" ht="13.5">
      <c r="A19" s="19" t="s">
        <v>456</v>
      </c>
      <c r="B19" s="24" t="s">
        <v>463</v>
      </c>
      <c r="C19" s="18" t="s">
        <v>265</v>
      </c>
      <c r="D19" s="19" t="s">
        <v>266</v>
      </c>
      <c r="E19" s="19" t="s">
        <v>267</v>
      </c>
      <c r="F19" s="20">
        <f t="shared" si="0"/>
        <v>0.05853009259259251</v>
      </c>
      <c r="G19" s="20">
        <f t="shared" si="1"/>
        <v>0.08333333333333333</v>
      </c>
      <c r="H19" s="44">
        <v>2</v>
      </c>
      <c r="I19" s="49">
        <f t="shared" si="2"/>
        <v>0.08333333333333333</v>
      </c>
      <c r="J19" s="44">
        <v>16</v>
      </c>
      <c r="K19" s="49">
        <f t="shared" si="3"/>
        <v>0.3333333333333333</v>
      </c>
      <c r="L19" s="20"/>
      <c r="M19" s="25">
        <f t="shared" si="4"/>
        <v>0.9405324074074075</v>
      </c>
      <c r="N19" s="20">
        <v>0.041574074074074076</v>
      </c>
      <c r="O19" s="20">
        <v>0.4990625</v>
      </c>
      <c r="P19" s="20">
        <v>0.3153240740740741</v>
      </c>
      <c r="Q19" s="20">
        <v>0.3153240740740741</v>
      </c>
      <c r="R19" s="20">
        <v>0.3178125</v>
      </c>
      <c r="S19" s="20">
        <v>0.3617013888888889</v>
      </c>
      <c r="T19" s="20">
        <v>0.3717013888888889</v>
      </c>
      <c r="U19" s="20">
        <v>0.3784027777777778</v>
      </c>
      <c r="V19" s="20">
        <v>0.4089699074074074</v>
      </c>
      <c r="W19" s="20">
        <v>0.4101388888888889</v>
      </c>
      <c r="X19" s="20">
        <v>0.4174305555555555</v>
      </c>
      <c r="Y19" s="20">
        <v>0.12420138888888889</v>
      </c>
      <c r="Z19" s="20">
        <v>0.1715625</v>
      </c>
      <c r="AA19" s="20">
        <v>0.1734259259259259</v>
      </c>
      <c r="AB19" s="20">
        <v>0.2130324074074074</v>
      </c>
      <c r="AC19" s="20">
        <v>0.2130324074074074</v>
      </c>
      <c r="AD19" s="20">
        <v>0.21511574074074072</v>
      </c>
      <c r="AE19" s="20">
        <v>0.260775462962963</v>
      </c>
      <c r="AF19" s="20">
        <v>0.260775462962963</v>
      </c>
      <c r="AG19" s="20">
        <v>0.26609953703703704</v>
      </c>
      <c r="AH19" s="20">
        <v>0.4251157407407407</v>
      </c>
      <c r="AI19" s="20"/>
      <c r="AJ19" s="20"/>
      <c r="AK19" s="20"/>
      <c r="AL19" s="20"/>
      <c r="AM19" s="20">
        <v>0.2727893518518519</v>
      </c>
      <c r="AN19" s="20">
        <v>0.027476851851851853</v>
      </c>
      <c r="AO19" s="20">
        <v>0.39898148148148144</v>
      </c>
      <c r="AP19" s="20">
        <v>0.041666666666666664</v>
      </c>
      <c r="AQ19" s="20">
        <v>0.2445138888888889</v>
      </c>
      <c r="AR19" s="22"/>
      <c r="AS19" s="22"/>
      <c r="AT19" s="22"/>
      <c r="AU19" s="22"/>
      <c r="AV19" s="22"/>
      <c r="AW19" s="22"/>
    </row>
    <row r="20" spans="1:49" ht="13.5">
      <c r="A20" s="19" t="s">
        <v>216</v>
      </c>
      <c r="B20" s="24" t="s">
        <v>463</v>
      </c>
      <c r="C20" s="18" t="s">
        <v>280</v>
      </c>
      <c r="D20" s="19" t="s">
        <v>281</v>
      </c>
      <c r="E20" s="19" t="s">
        <v>282</v>
      </c>
      <c r="F20" s="20">
        <f t="shared" si="0"/>
        <v>0.06402777777777777</v>
      </c>
      <c r="G20" s="20">
        <f t="shared" si="1"/>
        <v>0</v>
      </c>
      <c r="H20" s="44">
        <v>4</v>
      </c>
      <c r="I20" s="49">
        <f t="shared" si="2"/>
        <v>0.16666666666666666</v>
      </c>
      <c r="J20" s="44">
        <v>16</v>
      </c>
      <c r="K20" s="49">
        <f t="shared" si="3"/>
        <v>0.3333333333333333</v>
      </c>
      <c r="L20" s="20"/>
      <c r="M20" s="25">
        <f t="shared" si="4"/>
        <v>0.9414467592592592</v>
      </c>
      <c r="N20" s="20">
        <v>0.03980324074074074</v>
      </c>
      <c r="O20" s="20">
        <v>0.505474537037037</v>
      </c>
      <c r="P20" s="20">
        <v>0.29887731481481483</v>
      </c>
      <c r="Q20" s="20">
        <v>0.29887731481481483</v>
      </c>
      <c r="R20" s="20">
        <v>0.3014467592592593</v>
      </c>
      <c r="S20" s="20">
        <v>0.3377662037037037</v>
      </c>
      <c r="T20" s="20">
        <v>0.34681712962962963</v>
      </c>
      <c r="U20" s="20">
        <v>0.3547222222222222</v>
      </c>
      <c r="V20" s="20">
        <v>0.3897685185185185</v>
      </c>
      <c r="W20" s="20">
        <v>0.39064814814814813</v>
      </c>
      <c r="X20" s="20">
        <v>0.3979976851851852</v>
      </c>
      <c r="Y20" s="20">
        <v>0.11143518518518519</v>
      </c>
      <c r="Z20" s="20">
        <v>0.1655324074074074</v>
      </c>
      <c r="AA20" s="20">
        <v>0.16787037037037036</v>
      </c>
      <c r="AB20" s="20">
        <v>0.19167824074074072</v>
      </c>
      <c r="AC20" s="20">
        <v>0.19167824074074072</v>
      </c>
      <c r="AD20" s="20">
        <v>0.19295138888888888</v>
      </c>
      <c r="AE20" s="20">
        <v>0.24578703703703705</v>
      </c>
      <c r="AF20" s="20">
        <v>0.24578703703703705</v>
      </c>
      <c r="AG20" s="20">
        <v>0.25155092592592593</v>
      </c>
      <c r="AH20" s="20">
        <v>0.4057986111111111</v>
      </c>
      <c r="AI20" s="20">
        <v>0.40966435185185185</v>
      </c>
      <c r="AJ20" s="20"/>
      <c r="AK20" s="20"/>
      <c r="AL20" s="20">
        <v>0.47134259259259265</v>
      </c>
      <c r="AM20" s="20">
        <v>0.2590046296296296</v>
      </c>
      <c r="AN20" s="20">
        <v>0.02815972222222222</v>
      </c>
      <c r="AO20" s="20">
        <v>0.3787152777777778</v>
      </c>
      <c r="AP20" s="20">
        <v>0.041666666666666664</v>
      </c>
      <c r="AQ20" s="20">
        <v>0.22609953703703703</v>
      </c>
      <c r="AR20" s="22"/>
      <c r="AS20" s="22"/>
      <c r="AT20" s="22"/>
      <c r="AU20" s="22"/>
      <c r="AV20" s="22"/>
      <c r="AW20" s="22"/>
    </row>
    <row r="21" spans="1:49" ht="13.5">
      <c r="A21" s="19" t="s">
        <v>284</v>
      </c>
      <c r="B21" s="24" t="s">
        <v>463</v>
      </c>
      <c r="C21" s="18" t="s">
        <v>242</v>
      </c>
      <c r="D21" s="19" t="s">
        <v>243</v>
      </c>
      <c r="E21" s="19" t="s">
        <v>244</v>
      </c>
      <c r="F21" s="20">
        <f t="shared" si="0"/>
        <v>0.046504629629629646</v>
      </c>
      <c r="G21" s="20">
        <f t="shared" si="1"/>
        <v>0.08333333333333333</v>
      </c>
      <c r="H21" s="44">
        <v>4</v>
      </c>
      <c r="I21" s="49">
        <f t="shared" si="2"/>
        <v>0.16666666666666666</v>
      </c>
      <c r="J21" s="44">
        <v>16</v>
      </c>
      <c r="K21" s="49">
        <f t="shared" si="3"/>
        <v>0.3333333333333333</v>
      </c>
      <c r="L21" s="20"/>
      <c r="M21" s="25">
        <f t="shared" si="4"/>
        <v>1.0289814814814815</v>
      </c>
      <c r="N21" s="20">
        <v>0.03996527777777777</v>
      </c>
      <c r="O21" s="20">
        <v>0.49215277777777783</v>
      </c>
      <c r="P21" s="20">
        <v>0.33841435185185187</v>
      </c>
      <c r="Q21" s="20">
        <v>0.33841435185185187</v>
      </c>
      <c r="R21" s="20">
        <v>0.3410416666666667</v>
      </c>
      <c r="S21" s="20">
        <v>0.38582175925925927</v>
      </c>
      <c r="T21" s="20">
        <v>0.38650462962962967</v>
      </c>
      <c r="U21" s="20">
        <v>0.395775462962963</v>
      </c>
      <c r="V21" s="20">
        <v>0.4263425925925926</v>
      </c>
      <c r="W21" s="20">
        <v>0.4285532407407407</v>
      </c>
      <c r="X21" s="20">
        <v>0.4376736111111111</v>
      </c>
      <c r="Y21" s="20">
        <v>0.10841435185185185</v>
      </c>
      <c r="Z21" s="20">
        <v>0.15202546296296296</v>
      </c>
      <c r="AA21" s="20">
        <v>0.15447916666666667</v>
      </c>
      <c r="AB21" s="20">
        <v>0.18524305555555556</v>
      </c>
      <c r="AC21" s="20">
        <v>0.18524305555555556</v>
      </c>
      <c r="AD21" s="20">
        <v>0.1869560185185185</v>
      </c>
      <c r="AE21" s="20">
        <v>0.23302083333333334</v>
      </c>
      <c r="AF21" s="20">
        <v>0.23302083333333334</v>
      </c>
      <c r="AG21" s="20">
        <v>0.24180555555555558</v>
      </c>
      <c r="AH21" s="20">
        <v>0.4546990740740741</v>
      </c>
      <c r="AI21" s="20">
        <v>0.45549768518518513</v>
      </c>
      <c r="AJ21" s="20"/>
      <c r="AK21" s="20"/>
      <c r="AL21" s="20"/>
      <c r="AM21" s="20">
        <v>0.24736111111111111</v>
      </c>
      <c r="AN21" s="20">
        <v>0.01252314814814815</v>
      </c>
      <c r="AO21" s="20">
        <v>0.4161111111111111</v>
      </c>
      <c r="AP21" s="20">
        <v>0.041666666666666664</v>
      </c>
      <c r="AQ21" s="20">
        <v>0.21556712962962962</v>
      </c>
      <c r="AR21" s="22"/>
      <c r="AS21" s="22"/>
      <c r="AT21" s="22"/>
      <c r="AU21" s="22"/>
      <c r="AV21" s="22"/>
      <c r="AW21" s="22"/>
    </row>
    <row r="22" spans="1:49" ht="13.5">
      <c r="A22" s="19" t="s">
        <v>260</v>
      </c>
      <c r="B22" s="24" t="s">
        <v>463</v>
      </c>
      <c r="C22" s="18" t="s">
        <v>200</v>
      </c>
      <c r="D22" s="19" t="s">
        <v>201</v>
      </c>
      <c r="E22" s="19" t="s">
        <v>202</v>
      </c>
      <c r="F22" s="20">
        <f t="shared" si="0"/>
        <v>0.07312499999999986</v>
      </c>
      <c r="G22" s="20">
        <f t="shared" si="1"/>
        <v>0.08333333333333333</v>
      </c>
      <c r="H22" s="44">
        <v>6</v>
      </c>
      <c r="I22" s="49">
        <f t="shared" si="2"/>
        <v>0.25</v>
      </c>
      <c r="J22" s="44">
        <v>16</v>
      </c>
      <c r="K22" s="49">
        <f t="shared" si="3"/>
        <v>0.3333333333333333</v>
      </c>
      <c r="L22" s="20"/>
      <c r="M22" s="25">
        <f t="shared" si="4"/>
        <v>1.0728935185185187</v>
      </c>
      <c r="N22" s="20">
        <v>0.042754629629629635</v>
      </c>
      <c r="O22" s="20">
        <v>0.47935185185185186</v>
      </c>
      <c r="P22" s="20">
        <v>0.2962037037037037</v>
      </c>
      <c r="Q22" s="20">
        <v>0.2962037037037037</v>
      </c>
      <c r="R22" s="20">
        <v>0.29854166666666665</v>
      </c>
      <c r="S22" s="20">
        <v>0.34079861111111115</v>
      </c>
      <c r="T22" s="20">
        <v>0.3554629629629629</v>
      </c>
      <c r="U22" s="20">
        <v>0.3635648148148148</v>
      </c>
      <c r="V22" s="20">
        <v>0.4125694444444445</v>
      </c>
      <c r="W22" s="20">
        <v>0.4176273148148148</v>
      </c>
      <c r="X22" s="20">
        <v>0.42596064814814816</v>
      </c>
      <c r="Y22" s="20">
        <v>0.11711805555555554</v>
      </c>
      <c r="Z22" s="20">
        <v>0.17052083333333334</v>
      </c>
      <c r="AA22" s="20">
        <v>0.17240740740740743</v>
      </c>
      <c r="AB22" s="20">
        <v>0.19648148148148148</v>
      </c>
      <c r="AC22" s="20">
        <v>0.19648148148148148</v>
      </c>
      <c r="AD22" s="20">
        <v>0.1984027777777778</v>
      </c>
      <c r="AE22" s="20">
        <v>0.24902777777777776</v>
      </c>
      <c r="AF22" s="20">
        <v>0.24902777777777776</v>
      </c>
      <c r="AG22" s="20">
        <v>0.25480324074074073</v>
      </c>
      <c r="AH22" s="20">
        <v>0.43474537037037037</v>
      </c>
      <c r="AI22" s="20"/>
      <c r="AJ22" s="20"/>
      <c r="AK22" s="20"/>
      <c r="AL22" s="20"/>
      <c r="AM22" s="20">
        <v>0.2610763888888889</v>
      </c>
      <c r="AN22" s="20">
        <v>0.01625</v>
      </c>
      <c r="AO22" s="20">
        <v>0.395</v>
      </c>
      <c r="AP22" s="20">
        <v>0.041666666666666664</v>
      </c>
      <c r="AQ22" s="20">
        <v>0.23224537037037038</v>
      </c>
      <c r="AR22" s="22"/>
      <c r="AS22" s="22"/>
      <c r="AT22" s="22"/>
      <c r="AU22" s="22"/>
      <c r="AV22" s="22"/>
      <c r="AW22" s="22"/>
    </row>
    <row r="23" spans="1:43" ht="13.5">
      <c r="A23" s="19" t="s">
        <v>198</v>
      </c>
      <c r="B23" s="24" t="s">
        <v>463</v>
      </c>
      <c r="C23" s="18" t="s">
        <v>247</v>
      </c>
      <c r="D23" s="19" t="s">
        <v>248</v>
      </c>
      <c r="E23" s="19" t="s">
        <v>249</v>
      </c>
      <c r="F23" s="20">
        <f t="shared" si="0"/>
        <v>0.02318287037037048</v>
      </c>
      <c r="G23" s="20">
        <f t="shared" si="1"/>
        <v>0.24999999999999997</v>
      </c>
      <c r="H23" s="44">
        <v>11</v>
      </c>
      <c r="I23" s="49">
        <f t="shared" si="2"/>
        <v>0.4583333333333333</v>
      </c>
      <c r="J23" s="44">
        <v>16</v>
      </c>
      <c r="K23" s="49">
        <f t="shared" si="3"/>
        <v>0.3333333333333333</v>
      </c>
      <c r="L23" s="20"/>
      <c r="M23" s="25">
        <f t="shared" si="4"/>
        <v>1.5124884259259257</v>
      </c>
      <c r="N23" s="20">
        <v>0.04704861111111111</v>
      </c>
      <c r="O23" s="20">
        <v>0.49400462962962965</v>
      </c>
      <c r="P23" s="20">
        <v>0.3664699074074074</v>
      </c>
      <c r="Q23" s="20">
        <v>0.3664699074074074</v>
      </c>
      <c r="R23" s="20">
        <v>0.3701273148148148</v>
      </c>
      <c r="S23" s="20">
        <v>0.44532407407407404</v>
      </c>
      <c r="T23" s="20">
        <v>0.4472800925925926</v>
      </c>
      <c r="U23" s="20">
        <v>0.4569212962962963</v>
      </c>
      <c r="V23" s="20"/>
      <c r="W23" s="20"/>
      <c r="X23" s="20"/>
      <c r="Y23" s="20">
        <v>0.1767361111111111</v>
      </c>
      <c r="Z23" s="20">
        <v>0.19796296296296298</v>
      </c>
      <c r="AA23" s="20">
        <v>0.2012962962962963</v>
      </c>
      <c r="AB23" s="20">
        <v>0.2307523148148148</v>
      </c>
      <c r="AC23" s="20">
        <v>0.2307523148148148</v>
      </c>
      <c r="AD23" s="20">
        <v>0.23293981481481482</v>
      </c>
      <c r="AE23" s="20">
        <v>0.2903703703703704</v>
      </c>
      <c r="AF23" s="20">
        <v>0.2903703703703704</v>
      </c>
      <c r="AG23" s="20">
        <v>0.29944444444444446</v>
      </c>
      <c r="AH23" s="20"/>
      <c r="AI23" s="20"/>
      <c r="AJ23" s="20"/>
      <c r="AK23" s="20"/>
      <c r="AL23" s="20"/>
      <c r="AM23" s="20">
        <v>0.3071064814814815</v>
      </c>
      <c r="AN23" s="20">
        <v>0.030868055555555555</v>
      </c>
      <c r="AO23" s="20"/>
      <c r="AP23" s="20">
        <v>0.041666666666666664</v>
      </c>
      <c r="AQ23" s="20">
        <v>0.26587962962962963</v>
      </c>
    </row>
    <row r="24" spans="1:58" s="63" customFormat="1" ht="13.5">
      <c r="A24" s="38" t="s">
        <v>459</v>
      </c>
      <c r="B24" s="36" t="s">
        <v>463</v>
      </c>
      <c r="C24" s="37" t="s">
        <v>283</v>
      </c>
      <c r="D24" s="38" t="s">
        <v>284</v>
      </c>
      <c r="E24" s="38" t="s">
        <v>285</v>
      </c>
      <c r="F24" s="39">
        <f t="shared" si="0"/>
        <v>0.04947916666666666</v>
      </c>
      <c r="G24" s="39">
        <f t="shared" si="1"/>
        <v>0</v>
      </c>
      <c r="H24" s="45">
        <v>5</v>
      </c>
      <c r="I24" s="50">
        <f t="shared" si="2"/>
        <v>0.20833333333333331</v>
      </c>
      <c r="J24" s="45">
        <v>9</v>
      </c>
      <c r="K24" s="50">
        <f t="shared" si="3"/>
        <v>0.1875</v>
      </c>
      <c r="L24" s="39"/>
      <c r="M24" s="40">
        <f t="shared" si="4"/>
        <v>0.8539583333333334</v>
      </c>
      <c r="N24" s="39">
        <v>0.03920138888888889</v>
      </c>
      <c r="O24" s="39">
        <v>0.5076041666666666</v>
      </c>
      <c r="P24" s="39">
        <v>0.2505902777777778</v>
      </c>
      <c r="Q24" s="39">
        <v>0.2505902777777778</v>
      </c>
      <c r="R24" s="39">
        <v>0.25278935185185186</v>
      </c>
      <c r="S24" s="39">
        <v>0.30930555555555556</v>
      </c>
      <c r="T24" s="39">
        <v>0.3161689814814815</v>
      </c>
      <c r="U24" s="39">
        <v>0.3237615740740741</v>
      </c>
      <c r="V24" s="39">
        <v>0.36319444444444443</v>
      </c>
      <c r="W24" s="39">
        <v>0.36590277777777774</v>
      </c>
      <c r="X24" s="39">
        <v>0.37179398148148146</v>
      </c>
      <c r="Y24" s="39">
        <v>0.09804398148148148</v>
      </c>
      <c r="Z24" s="39">
        <v>0.1379513888888889</v>
      </c>
      <c r="AA24" s="39">
        <v>0.13971064814814815</v>
      </c>
      <c r="AB24" s="39">
        <v>0.1575</v>
      </c>
      <c r="AC24" s="39">
        <v>0.1575</v>
      </c>
      <c r="AD24" s="39">
        <v>0.1590625</v>
      </c>
      <c r="AE24" s="39">
        <v>0.19739583333333333</v>
      </c>
      <c r="AF24" s="39">
        <v>0.19739583333333333</v>
      </c>
      <c r="AG24" s="39">
        <v>0.20427083333333332</v>
      </c>
      <c r="AH24" s="39">
        <v>0.3803472222222222</v>
      </c>
      <c r="AI24" s="39">
        <v>0.4137152777777778</v>
      </c>
      <c r="AJ24" s="39"/>
      <c r="AK24" s="39"/>
      <c r="AL24" s="39">
        <v>0.47153935185185186</v>
      </c>
      <c r="AM24" s="39">
        <v>0.21109953703703702</v>
      </c>
      <c r="AN24" s="39">
        <v>0.02954861111111111</v>
      </c>
      <c r="AO24" s="39">
        <v>0.3500694444444445</v>
      </c>
      <c r="AP24" s="39">
        <v>0.041666666666666664</v>
      </c>
      <c r="AQ24" s="39">
        <v>0.18373842592592593</v>
      </c>
      <c r="AR24" s="72"/>
      <c r="AS24" s="72"/>
      <c r="AT24" s="72"/>
      <c r="AU24" s="72"/>
      <c r="AV24" s="72"/>
      <c r="AW24" s="72"/>
      <c r="AX24" s="62"/>
      <c r="AY24" s="62"/>
      <c r="AZ24" s="62"/>
      <c r="BA24" s="62"/>
      <c r="BB24" s="62"/>
      <c r="BC24" s="62"/>
      <c r="BD24" s="62"/>
      <c r="BE24" s="62"/>
      <c r="BF24" s="62"/>
    </row>
    <row r="25" spans="1:58" s="63" customFormat="1" ht="13.5">
      <c r="A25" s="38" t="s">
        <v>459</v>
      </c>
      <c r="B25" s="36" t="s">
        <v>463</v>
      </c>
      <c r="C25" s="37" t="s">
        <v>289</v>
      </c>
      <c r="D25" s="38" t="s">
        <v>290</v>
      </c>
      <c r="E25" s="38" t="s">
        <v>291</v>
      </c>
      <c r="F25" s="39">
        <f t="shared" si="0"/>
        <v>0.05302083333333335</v>
      </c>
      <c r="G25" s="39">
        <f t="shared" si="1"/>
        <v>0</v>
      </c>
      <c r="H25" s="45">
        <v>6</v>
      </c>
      <c r="I25" s="50">
        <f t="shared" si="2"/>
        <v>0.25</v>
      </c>
      <c r="J25" s="45">
        <v>16</v>
      </c>
      <c r="K25" s="50">
        <f t="shared" si="3"/>
        <v>0.3333333333333333</v>
      </c>
      <c r="L25" s="39"/>
      <c r="M25" s="40">
        <f t="shared" si="4"/>
        <v>1.0513425925925926</v>
      </c>
      <c r="N25" s="39">
        <v>0.042604166666666665</v>
      </c>
      <c r="O25" s="39">
        <v>0.5210300925925926</v>
      </c>
      <c r="P25" s="39">
        <v>0.3140972222222222</v>
      </c>
      <c r="Q25" s="39">
        <v>0.3140972222222222</v>
      </c>
      <c r="R25" s="39">
        <v>0.31666666666666665</v>
      </c>
      <c r="S25" s="39">
        <v>0.3605439814814815</v>
      </c>
      <c r="T25" s="39">
        <v>0.3650231481481481</v>
      </c>
      <c r="U25" s="39">
        <v>0.3757523148148148</v>
      </c>
      <c r="V25" s="39">
        <v>0.41211805555555553</v>
      </c>
      <c r="W25" s="39">
        <v>0.4157523148148148</v>
      </c>
      <c r="X25" s="39">
        <v>0.4214236111111111</v>
      </c>
      <c r="Y25" s="39">
        <v>0.1341550925925926</v>
      </c>
      <c r="Z25" s="39">
        <v>0.1790625</v>
      </c>
      <c r="AA25" s="39">
        <v>0.18077546296296296</v>
      </c>
      <c r="AB25" s="39">
        <v>0.20618055555555556</v>
      </c>
      <c r="AC25" s="39">
        <v>0.20618055555555556</v>
      </c>
      <c r="AD25" s="39">
        <v>0.20810185185185184</v>
      </c>
      <c r="AE25" s="39">
        <v>0.26278935185185187</v>
      </c>
      <c r="AF25" s="39">
        <v>0.26278935185185187</v>
      </c>
      <c r="AG25" s="39">
        <v>0.2687847222222222</v>
      </c>
      <c r="AH25" s="39">
        <v>0.4320023148148148</v>
      </c>
      <c r="AI25" s="39">
        <v>0.43219907407407404</v>
      </c>
      <c r="AJ25" s="39">
        <v>0.47033564814814816</v>
      </c>
      <c r="AK25" s="39"/>
      <c r="AL25" s="39">
        <v>0.4787847222222222</v>
      </c>
      <c r="AM25" s="39">
        <v>0.2756134259259259</v>
      </c>
      <c r="AN25" s="39">
        <v>0.02289351851851852</v>
      </c>
      <c r="AO25" s="39">
        <v>0.4021875</v>
      </c>
      <c r="AP25" s="39">
        <v>0.041666666666666664</v>
      </c>
      <c r="AQ25" s="39">
        <v>0.24422453703703703</v>
      </c>
      <c r="AR25" s="72"/>
      <c r="AS25" s="72"/>
      <c r="AT25" s="72"/>
      <c r="AU25" s="72"/>
      <c r="AV25" s="72"/>
      <c r="AW25" s="72"/>
      <c r="AX25" s="62"/>
      <c r="AY25" s="62"/>
      <c r="AZ25" s="62"/>
      <c r="BA25" s="62"/>
      <c r="BB25" s="62"/>
      <c r="BC25" s="62"/>
      <c r="BD25" s="62"/>
      <c r="BE25" s="62"/>
      <c r="BF25" s="62"/>
    </row>
    <row r="26" spans="1:58" s="63" customFormat="1" ht="13.5">
      <c r="A26" s="38" t="s">
        <v>459</v>
      </c>
      <c r="B26" s="36" t="s">
        <v>463</v>
      </c>
      <c r="C26" s="37" t="s">
        <v>292</v>
      </c>
      <c r="D26" s="38" t="s">
        <v>293</v>
      </c>
      <c r="E26" s="38" t="s">
        <v>294</v>
      </c>
      <c r="F26" s="39">
        <f t="shared" si="0"/>
        <v>0.04679398148148145</v>
      </c>
      <c r="G26" s="39">
        <f t="shared" si="1"/>
        <v>0.20833333333333331</v>
      </c>
      <c r="H26" s="45">
        <v>8</v>
      </c>
      <c r="I26" s="50">
        <f t="shared" si="2"/>
        <v>0.3333333333333333</v>
      </c>
      <c r="J26" s="45">
        <v>16</v>
      </c>
      <c r="K26" s="50">
        <f t="shared" si="3"/>
        <v>0.3333333333333333</v>
      </c>
      <c r="L26" s="39"/>
      <c r="M26" s="40">
        <f t="shared" si="4"/>
        <v>1.3603819444444443</v>
      </c>
      <c r="N26" s="39">
        <v>0.05268518518518519</v>
      </c>
      <c r="O26" s="39">
        <v>0.5321759259259259</v>
      </c>
      <c r="P26" s="39">
        <v>0.3340509259259259</v>
      </c>
      <c r="Q26" s="39">
        <v>0.3340509259259259</v>
      </c>
      <c r="R26" s="39">
        <v>0.3367939814814815</v>
      </c>
      <c r="S26" s="39">
        <v>0.39164351851851853</v>
      </c>
      <c r="T26" s="39">
        <v>0.40020833333333333</v>
      </c>
      <c r="U26" s="39">
        <v>0.40866898148148145</v>
      </c>
      <c r="V26" s="39">
        <v>0.4861689814814815</v>
      </c>
      <c r="W26" s="39">
        <v>0.4861689814814815</v>
      </c>
      <c r="X26" s="39"/>
      <c r="Y26" s="39">
        <v>0.1515162037037037</v>
      </c>
      <c r="Z26" s="39">
        <v>0.18974537037037034</v>
      </c>
      <c r="AA26" s="39">
        <v>0.19393518518518518</v>
      </c>
      <c r="AB26" s="39">
        <v>0.22600694444444444</v>
      </c>
      <c r="AC26" s="39">
        <v>0.22600694444444444</v>
      </c>
      <c r="AD26" s="39">
        <v>0.2278935185185185</v>
      </c>
      <c r="AE26" s="39">
        <v>0.28119212962962964</v>
      </c>
      <c r="AF26" s="39">
        <v>0.28119212962962964</v>
      </c>
      <c r="AG26" s="39">
        <v>0.28777777777777774</v>
      </c>
      <c r="AH26" s="39">
        <v>0.49862268518518515</v>
      </c>
      <c r="AI26" s="39"/>
      <c r="AJ26" s="39"/>
      <c r="AK26" s="39"/>
      <c r="AL26" s="39"/>
      <c r="AM26" s="39">
        <v>0.2977662037037037</v>
      </c>
      <c r="AN26" s="39">
        <v>0.037349537037037035</v>
      </c>
      <c r="AO26" s="39"/>
      <c r="AP26" s="39">
        <v>0.041666666666666664</v>
      </c>
      <c r="AQ26" s="39">
        <v>0.2626273148148148</v>
      </c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</row>
    <row r="27" spans="1:49" ht="13.5">
      <c r="A27" s="83" t="s">
        <v>168</v>
      </c>
      <c r="B27" s="53" t="s">
        <v>461</v>
      </c>
      <c r="C27" s="18" t="s">
        <v>161</v>
      </c>
      <c r="D27" s="19" t="s">
        <v>162</v>
      </c>
      <c r="E27" s="19" t="s">
        <v>163</v>
      </c>
      <c r="F27" s="20">
        <f t="shared" si="0"/>
        <v>0.01883101851851854</v>
      </c>
      <c r="G27" s="20">
        <f t="shared" si="1"/>
        <v>0</v>
      </c>
      <c r="H27" s="44"/>
      <c r="I27" s="49">
        <f t="shared" si="2"/>
        <v>0</v>
      </c>
      <c r="J27" s="44"/>
      <c r="K27" s="49">
        <f t="shared" si="3"/>
        <v>0</v>
      </c>
      <c r="L27" s="20"/>
      <c r="M27" s="25">
        <f t="shared" si="4"/>
        <v>0.3587152777777778</v>
      </c>
      <c r="N27" s="20">
        <v>0.031122685185185187</v>
      </c>
      <c r="O27" s="20">
        <v>0.3775462962962963</v>
      </c>
      <c r="P27" s="20">
        <v>0.1643402777777778</v>
      </c>
      <c r="Q27" s="20">
        <v>0.1643402777777778</v>
      </c>
      <c r="R27" s="20">
        <v>0.16586805555555556</v>
      </c>
      <c r="S27" s="20">
        <v>0.1932986111111111</v>
      </c>
      <c r="T27" s="20">
        <v>0.19394675925925928</v>
      </c>
      <c r="U27" s="20">
        <v>0.19903935185185184</v>
      </c>
      <c r="V27" s="20">
        <v>0.22188657407407408</v>
      </c>
      <c r="W27" s="20">
        <v>0.23797453703703705</v>
      </c>
      <c r="X27" s="20">
        <v>0.2412615740740741</v>
      </c>
      <c r="Y27" s="20">
        <v>0.08383101851851853</v>
      </c>
      <c r="Z27" s="20">
        <v>0.08592592592592592</v>
      </c>
      <c r="AA27" s="20">
        <v>0.08760416666666666</v>
      </c>
      <c r="AB27" s="20">
        <v>0.10123842592592593</v>
      </c>
      <c r="AC27" s="20">
        <v>0.10123842592592593</v>
      </c>
      <c r="AD27" s="20">
        <v>0.10217592592592593</v>
      </c>
      <c r="AE27" s="20">
        <v>0.12976851851851853</v>
      </c>
      <c r="AF27" s="20">
        <v>0.12976851851851853</v>
      </c>
      <c r="AG27" s="20">
        <v>0.1342361111111111</v>
      </c>
      <c r="AH27" s="20">
        <v>0.2477314814814815</v>
      </c>
      <c r="AI27" s="20">
        <v>0.24916666666666668</v>
      </c>
      <c r="AJ27" s="20">
        <v>0.31096064814814817</v>
      </c>
      <c r="AK27" s="20">
        <v>0.3453587962962963</v>
      </c>
      <c r="AL27" s="20">
        <v>0.30856481481481485</v>
      </c>
      <c r="AM27" s="20">
        <v>0.13824074074074075</v>
      </c>
      <c r="AN27" s="20">
        <v>0.012280092592592592</v>
      </c>
      <c r="AO27" s="20">
        <v>0.21447916666666667</v>
      </c>
      <c r="AP27" s="20">
        <v>0.041666666666666664</v>
      </c>
      <c r="AQ27" s="20">
        <v>0.11996527777777777</v>
      </c>
      <c r="AR27" s="22"/>
      <c r="AS27" s="22"/>
      <c r="AT27" s="22"/>
      <c r="AU27" s="22"/>
      <c r="AV27" s="22"/>
      <c r="AW27" s="22"/>
    </row>
    <row r="28" spans="1:49" ht="13.5">
      <c r="A28" s="83" t="s">
        <v>248</v>
      </c>
      <c r="B28" s="53" t="s">
        <v>461</v>
      </c>
      <c r="C28" s="18" t="s">
        <v>176</v>
      </c>
      <c r="D28" s="19" t="s">
        <v>177</v>
      </c>
      <c r="E28" s="19" t="s">
        <v>178</v>
      </c>
      <c r="F28" s="20">
        <f t="shared" si="0"/>
        <v>0.02874999999999997</v>
      </c>
      <c r="G28" s="20">
        <f t="shared" si="1"/>
        <v>0</v>
      </c>
      <c r="H28" s="44"/>
      <c r="I28" s="49">
        <f t="shared" si="2"/>
        <v>0</v>
      </c>
      <c r="J28" s="44"/>
      <c r="K28" s="49">
        <f t="shared" si="3"/>
        <v>0</v>
      </c>
      <c r="L28" s="20"/>
      <c r="M28" s="25">
        <f t="shared" si="4"/>
        <v>0.4109722222222222</v>
      </c>
      <c r="N28" s="20">
        <v>0.037442129629629624</v>
      </c>
      <c r="O28" s="20">
        <v>0.4397222222222222</v>
      </c>
      <c r="P28" s="20">
        <v>0.1941550925925926</v>
      </c>
      <c r="Q28" s="20">
        <v>0.1941550925925926</v>
      </c>
      <c r="R28" s="20">
        <v>0.19675925925925927</v>
      </c>
      <c r="S28" s="20">
        <v>0.22762731481481482</v>
      </c>
      <c r="T28" s="20">
        <v>0.23269675925925926</v>
      </c>
      <c r="U28" s="20">
        <v>0.24112268518518518</v>
      </c>
      <c r="V28" s="20">
        <v>0.2654976851851852</v>
      </c>
      <c r="W28" s="20">
        <v>0.2747337962962963</v>
      </c>
      <c r="X28" s="20">
        <v>0.2815972222222222</v>
      </c>
      <c r="Y28" s="20">
        <v>0.08484953703703703</v>
      </c>
      <c r="Z28" s="20">
        <v>0.09929398148148148</v>
      </c>
      <c r="AA28" s="20">
        <v>0.10145833333333333</v>
      </c>
      <c r="AB28" s="20">
        <v>0.11936342592592593</v>
      </c>
      <c r="AC28" s="20">
        <v>0.11936342592592593</v>
      </c>
      <c r="AD28" s="20">
        <v>0.1208101851851852</v>
      </c>
      <c r="AE28" s="20">
        <v>0.15475694444444446</v>
      </c>
      <c r="AF28" s="20">
        <v>0.15475694444444446</v>
      </c>
      <c r="AG28" s="20">
        <v>0.15909722222222222</v>
      </c>
      <c r="AH28" s="20">
        <v>0.2882291666666667</v>
      </c>
      <c r="AI28" s="20">
        <v>0.3091319444444444</v>
      </c>
      <c r="AJ28" s="20">
        <v>0.3548842592592593</v>
      </c>
      <c r="AK28" s="20">
        <v>0.4011458333333333</v>
      </c>
      <c r="AL28" s="20">
        <v>0.35127314814814814</v>
      </c>
      <c r="AM28" s="20">
        <v>0.16403935185185184</v>
      </c>
      <c r="AN28" s="20">
        <v>0.026504629629629628</v>
      </c>
      <c r="AO28" s="20">
        <v>0.25613425925925926</v>
      </c>
      <c r="AP28" s="20">
        <v>0.041666666666666664</v>
      </c>
      <c r="AQ28" s="20">
        <v>0.1414236111111111</v>
      </c>
      <c r="AR28" s="22"/>
      <c r="AS28" s="22"/>
      <c r="AT28" s="22"/>
      <c r="AU28" s="22"/>
      <c r="AV28" s="22"/>
      <c r="AW28" s="22"/>
    </row>
    <row r="29" spans="1:49" ht="13.5">
      <c r="A29" s="83" t="s">
        <v>225</v>
      </c>
      <c r="B29" s="53" t="s">
        <v>461</v>
      </c>
      <c r="C29" s="18" t="s">
        <v>170</v>
      </c>
      <c r="D29" s="19" t="s">
        <v>171</v>
      </c>
      <c r="E29" s="19" t="s">
        <v>172</v>
      </c>
      <c r="F29" s="20">
        <f t="shared" si="0"/>
        <v>0.012372685185185167</v>
      </c>
      <c r="G29" s="20">
        <f t="shared" si="1"/>
        <v>0</v>
      </c>
      <c r="H29" s="44"/>
      <c r="I29" s="49">
        <f t="shared" si="2"/>
        <v>0</v>
      </c>
      <c r="J29" s="44"/>
      <c r="K29" s="49">
        <f t="shared" si="3"/>
        <v>0</v>
      </c>
      <c r="L29" s="20"/>
      <c r="M29" s="25">
        <f t="shared" si="4"/>
        <v>0.41571759259259256</v>
      </c>
      <c r="N29" s="20">
        <v>0.033761574074074076</v>
      </c>
      <c r="O29" s="20">
        <v>0.42809027777777775</v>
      </c>
      <c r="P29" s="20">
        <v>0.1853935185185185</v>
      </c>
      <c r="Q29" s="20">
        <v>0.18715277777777775</v>
      </c>
      <c r="R29" s="20">
        <v>0.18962962962962962</v>
      </c>
      <c r="S29" s="20">
        <v>0.22420138888888888</v>
      </c>
      <c r="T29" s="20">
        <v>0.2252199074074074</v>
      </c>
      <c r="U29" s="20">
        <v>0.23689814814814814</v>
      </c>
      <c r="V29" s="20">
        <v>0.26144675925925925</v>
      </c>
      <c r="W29" s="20">
        <v>0.2649537037037037</v>
      </c>
      <c r="X29" s="20">
        <v>0.27511574074074074</v>
      </c>
      <c r="Y29" s="20">
        <v>0.08402777777777777</v>
      </c>
      <c r="Z29" s="20">
        <v>0.09011574074074075</v>
      </c>
      <c r="AA29" s="20">
        <v>0.09306712962962964</v>
      </c>
      <c r="AB29" s="20">
        <v>0.11212962962962963</v>
      </c>
      <c r="AC29" s="20">
        <v>0.11212962962962963</v>
      </c>
      <c r="AD29" s="20">
        <v>0.11351851851851852</v>
      </c>
      <c r="AE29" s="20">
        <v>0.14457175925925927</v>
      </c>
      <c r="AF29" s="20">
        <v>0.14457175925925927</v>
      </c>
      <c r="AG29" s="20">
        <v>0.1496875</v>
      </c>
      <c r="AH29" s="20">
        <v>0.28174768518518517</v>
      </c>
      <c r="AI29" s="20">
        <v>0.3050115740740741</v>
      </c>
      <c r="AJ29" s="20">
        <v>0.3502546296296296</v>
      </c>
      <c r="AK29" s="20">
        <v>0.390150462962963</v>
      </c>
      <c r="AL29" s="20">
        <v>0.3465856481481482</v>
      </c>
      <c r="AM29" s="20">
        <v>0.15416666666666667</v>
      </c>
      <c r="AN29" s="20">
        <v>0.012314814814814815</v>
      </c>
      <c r="AO29" s="20">
        <v>0.2521759259259259</v>
      </c>
      <c r="AP29" s="20">
        <v>0.041666666666666664</v>
      </c>
      <c r="AQ29" s="20">
        <v>0.13238425925925926</v>
      </c>
      <c r="AR29" s="22"/>
      <c r="AS29" s="22"/>
      <c r="AT29" s="22"/>
      <c r="AU29" s="22"/>
      <c r="AV29" s="22"/>
      <c r="AW29" s="22"/>
    </row>
    <row r="30" spans="1:58" ht="13.5">
      <c r="A30" s="19" t="s">
        <v>180</v>
      </c>
      <c r="B30" s="53" t="s">
        <v>461</v>
      </c>
      <c r="C30" s="18" t="s">
        <v>268</v>
      </c>
      <c r="D30" s="19" t="s">
        <v>269</v>
      </c>
      <c r="E30" s="19" t="s">
        <v>270</v>
      </c>
      <c r="F30" s="20">
        <f t="shared" si="0"/>
        <v>0.058287037037037054</v>
      </c>
      <c r="G30" s="20">
        <f t="shared" si="1"/>
        <v>0</v>
      </c>
      <c r="H30" s="44"/>
      <c r="I30" s="49">
        <f t="shared" si="2"/>
        <v>0</v>
      </c>
      <c r="J30" s="44"/>
      <c r="K30" s="49">
        <f t="shared" si="3"/>
        <v>0</v>
      </c>
      <c r="L30" s="20"/>
      <c r="M30" s="25">
        <f t="shared" si="4"/>
        <v>0.4428587962962962</v>
      </c>
      <c r="N30" s="20">
        <v>0.035243055555555555</v>
      </c>
      <c r="O30" s="20">
        <v>0.5011458333333333</v>
      </c>
      <c r="P30" s="20">
        <v>0.20622685185185186</v>
      </c>
      <c r="Q30" s="20">
        <v>0.20622685185185186</v>
      </c>
      <c r="R30" s="20">
        <v>0.2101273148148148</v>
      </c>
      <c r="S30" s="20">
        <v>0.2470138888888889</v>
      </c>
      <c r="T30" s="20">
        <v>0.24791666666666667</v>
      </c>
      <c r="U30" s="20">
        <v>0.2577662037037037</v>
      </c>
      <c r="V30" s="20">
        <v>0.2864467592592593</v>
      </c>
      <c r="W30" s="20">
        <v>0.3182291666666667</v>
      </c>
      <c r="X30" s="20">
        <v>0.3282638888888889</v>
      </c>
      <c r="Y30" s="20">
        <v>0.08822916666666668</v>
      </c>
      <c r="Z30" s="20">
        <v>0.11383101851851851</v>
      </c>
      <c r="AA30" s="20">
        <v>0.11575231481481481</v>
      </c>
      <c r="AB30" s="20">
        <v>0.1346064814814815</v>
      </c>
      <c r="AC30" s="20">
        <v>0.1346064814814815</v>
      </c>
      <c r="AD30" s="20">
        <v>0.13640046296296296</v>
      </c>
      <c r="AE30" s="20">
        <v>0.1678125</v>
      </c>
      <c r="AF30" s="20">
        <v>0.1678125</v>
      </c>
      <c r="AG30" s="20">
        <v>0.17417824074074073</v>
      </c>
      <c r="AH30" s="20">
        <v>0.3340277777777778</v>
      </c>
      <c r="AI30" s="20">
        <v>0.3610069444444444</v>
      </c>
      <c r="AJ30" s="20">
        <v>0.4159490740740741</v>
      </c>
      <c r="AK30" s="20">
        <v>0.4663425925925926</v>
      </c>
      <c r="AL30" s="20">
        <v>0.41263888888888894</v>
      </c>
      <c r="AM30" s="20">
        <v>0.17859953703703704</v>
      </c>
      <c r="AN30" s="20">
        <v>0.013090277777777779</v>
      </c>
      <c r="AO30" s="20">
        <v>0.2760416666666667</v>
      </c>
      <c r="AP30" s="20">
        <v>0.041666666666666664</v>
      </c>
      <c r="AQ30" s="20">
        <v>0.15679398148148146</v>
      </c>
      <c r="AR30" s="22"/>
      <c r="AS30" s="22"/>
      <c r="AT30" s="22"/>
      <c r="AU30" s="22"/>
      <c r="AV30" s="22"/>
      <c r="AW30" s="22"/>
      <c r="AX30" s="16"/>
      <c r="AY30" s="16"/>
      <c r="AZ30" s="16"/>
      <c r="BA30" s="16"/>
      <c r="BB30" s="16"/>
      <c r="BC30" s="16"/>
      <c r="BD30" s="16"/>
      <c r="BE30" s="16"/>
      <c r="BF30" s="16"/>
    </row>
    <row r="31" spans="1:49" ht="13.5">
      <c r="A31" s="19" t="s">
        <v>281</v>
      </c>
      <c r="B31" s="53" t="s">
        <v>461</v>
      </c>
      <c r="C31" s="18" t="s">
        <v>191</v>
      </c>
      <c r="D31" s="19" t="s">
        <v>192</v>
      </c>
      <c r="E31" s="19" t="s">
        <v>193</v>
      </c>
      <c r="F31" s="20">
        <f t="shared" si="0"/>
        <v>0.03972222222222216</v>
      </c>
      <c r="G31" s="20">
        <f t="shared" si="1"/>
        <v>0.08333333333333333</v>
      </c>
      <c r="H31" s="44"/>
      <c r="I31" s="49">
        <f t="shared" si="2"/>
        <v>0</v>
      </c>
      <c r="J31" s="44"/>
      <c r="K31" s="49">
        <f t="shared" si="3"/>
        <v>0</v>
      </c>
      <c r="L31" s="20"/>
      <c r="M31" s="25">
        <f t="shared" si="4"/>
        <v>0.5127546296296297</v>
      </c>
      <c r="N31" s="20">
        <v>0.039768518518518516</v>
      </c>
      <c r="O31" s="20">
        <v>0.4691435185185185</v>
      </c>
      <c r="P31" s="20">
        <v>0.22815972222222222</v>
      </c>
      <c r="Q31" s="20">
        <v>0.22815972222222222</v>
      </c>
      <c r="R31" s="20">
        <v>0.23164351851851853</v>
      </c>
      <c r="S31" s="20">
        <v>0.26158564814814816</v>
      </c>
      <c r="T31" s="20">
        <v>0.26577546296296295</v>
      </c>
      <c r="U31" s="20">
        <v>0.27394675925925926</v>
      </c>
      <c r="V31" s="20">
        <v>0.2847222222222222</v>
      </c>
      <c r="W31" s="20">
        <v>0.2847222222222222</v>
      </c>
      <c r="X31" s="20"/>
      <c r="Y31" s="20">
        <v>0.08965277777777779</v>
      </c>
      <c r="Z31" s="20">
        <v>0.12518518518518518</v>
      </c>
      <c r="AA31" s="20">
        <v>0.12908564814814813</v>
      </c>
      <c r="AB31" s="20">
        <v>0.14719907407407407</v>
      </c>
      <c r="AC31" s="20">
        <v>0.14719907407407407</v>
      </c>
      <c r="AD31" s="20">
        <v>0.1492361111111111</v>
      </c>
      <c r="AE31" s="20">
        <v>0.1817824074074074</v>
      </c>
      <c r="AF31" s="20">
        <v>0.1817824074074074</v>
      </c>
      <c r="AG31" s="20">
        <v>0.18859953703703702</v>
      </c>
      <c r="AH31" s="20">
        <v>0.30471064814814813</v>
      </c>
      <c r="AI31" s="20">
        <v>0.3373263888888889</v>
      </c>
      <c r="AJ31" s="20">
        <v>0.38479166666666664</v>
      </c>
      <c r="AK31" s="20">
        <v>0.42868055555555556</v>
      </c>
      <c r="AL31" s="20">
        <v>0.3808101851851852</v>
      </c>
      <c r="AM31" s="20">
        <v>0.19296296296296298</v>
      </c>
      <c r="AN31" s="20">
        <v>0.027303240740740743</v>
      </c>
      <c r="AO31" s="20">
        <v>0.29038194444444443</v>
      </c>
      <c r="AP31" s="20">
        <v>0.041666666666666664</v>
      </c>
      <c r="AQ31" s="20">
        <v>0.1699074074074074</v>
      </c>
      <c r="AR31" s="31"/>
      <c r="AS31" s="31"/>
      <c r="AT31" s="31"/>
      <c r="AU31" s="31"/>
      <c r="AV31" s="31"/>
      <c r="AW31" s="31"/>
    </row>
    <row r="32" spans="1:49" ht="13.5">
      <c r="A32" s="19" t="s">
        <v>165</v>
      </c>
      <c r="B32" s="53" t="s">
        <v>461</v>
      </c>
      <c r="C32" s="18" t="s">
        <v>277</v>
      </c>
      <c r="D32" s="19" t="s">
        <v>278</v>
      </c>
      <c r="E32" s="19" t="s">
        <v>279</v>
      </c>
      <c r="F32" s="20">
        <f t="shared" si="0"/>
        <v>0.04125000000000004</v>
      </c>
      <c r="G32" s="20">
        <f t="shared" si="1"/>
        <v>0.08333333333333333</v>
      </c>
      <c r="H32" s="44">
        <v>2</v>
      </c>
      <c r="I32" s="49">
        <f t="shared" si="2"/>
        <v>0.08333333333333333</v>
      </c>
      <c r="J32" s="44">
        <v>8</v>
      </c>
      <c r="K32" s="49">
        <f t="shared" si="3"/>
        <v>0.16666666666666666</v>
      </c>
      <c r="L32" s="20"/>
      <c r="M32" s="25">
        <f t="shared" si="4"/>
        <v>0.7972569444444445</v>
      </c>
      <c r="N32" s="20">
        <v>0.03989583333333333</v>
      </c>
      <c r="O32" s="20">
        <v>0.5051736111111111</v>
      </c>
      <c r="P32" s="20">
        <v>0.2811342592592592</v>
      </c>
      <c r="Q32" s="20">
        <v>0.2811342592592592</v>
      </c>
      <c r="R32" s="20">
        <v>0.2844212962962963</v>
      </c>
      <c r="S32" s="20">
        <v>0.3217361111111111</v>
      </c>
      <c r="T32" s="20">
        <v>0.3243287037037037</v>
      </c>
      <c r="U32" s="20">
        <v>0.3327777777777778</v>
      </c>
      <c r="V32" s="20">
        <v>0.36245370370370367</v>
      </c>
      <c r="W32" s="20">
        <v>0.36366898148148147</v>
      </c>
      <c r="X32" s="20">
        <v>0.3721759259259259</v>
      </c>
      <c r="Y32" s="20">
        <v>0.10835648148148147</v>
      </c>
      <c r="Z32" s="20">
        <v>0.14579861111111111</v>
      </c>
      <c r="AA32" s="20">
        <v>0.1483912037037037</v>
      </c>
      <c r="AB32" s="20">
        <v>0.17188657407407407</v>
      </c>
      <c r="AC32" s="20">
        <v>0.17188657407407407</v>
      </c>
      <c r="AD32" s="20">
        <v>0.1744212962962963</v>
      </c>
      <c r="AE32" s="20">
        <v>0.21865740740740738</v>
      </c>
      <c r="AF32" s="20">
        <v>0.21865740740740738</v>
      </c>
      <c r="AG32" s="20">
        <v>0.22462962962962962</v>
      </c>
      <c r="AH32" s="20">
        <v>0.4164583333333333</v>
      </c>
      <c r="AI32" s="20"/>
      <c r="AJ32" s="20">
        <v>0.46043981481481483</v>
      </c>
      <c r="AK32" s="20">
        <v>0.46732638888888883</v>
      </c>
      <c r="AL32" s="20"/>
      <c r="AM32" s="20">
        <v>0.23127314814814814</v>
      </c>
      <c r="AN32" s="20">
        <v>0.02971064814814815</v>
      </c>
      <c r="AO32" s="20">
        <v>0.3532523148148148</v>
      </c>
      <c r="AP32" s="20">
        <v>0.041666666666666664</v>
      </c>
      <c r="AQ32" s="20">
        <v>0.20230324074074071</v>
      </c>
      <c r="AR32" s="31"/>
      <c r="AS32" s="31"/>
      <c r="AT32" s="31"/>
      <c r="AU32" s="31"/>
      <c r="AV32" s="31"/>
      <c r="AW32" s="31"/>
    </row>
    <row r="33" spans="1:49" ht="13.5">
      <c r="A33" s="19" t="s">
        <v>240</v>
      </c>
      <c r="B33" s="53" t="s">
        <v>461</v>
      </c>
      <c r="C33" s="18" t="s">
        <v>203</v>
      </c>
      <c r="D33" s="19" t="s">
        <v>204</v>
      </c>
      <c r="E33" s="19" t="s">
        <v>205</v>
      </c>
      <c r="F33" s="20">
        <f t="shared" si="0"/>
        <v>0.05436342592592597</v>
      </c>
      <c r="G33" s="20">
        <f t="shared" si="1"/>
        <v>0.16666666666666666</v>
      </c>
      <c r="H33" s="44">
        <v>1</v>
      </c>
      <c r="I33" s="49">
        <f t="shared" si="2"/>
        <v>0.041666666666666664</v>
      </c>
      <c r="J33" s="44">
        <v>9</v>
      </c>
      <c r="K33" s="49">
        <f t="shared" si="3"/>
        <v>0.1875</v>
      </c>
      <c r="L33" s="20"/>
      <c r="M33" s="25">
        <f t="shared" si="4"/>
        <v>0.8241550925925926</v>
      </c>
      <c r="N33" s="20">
        <v>0.06216435185185185</v>
      </c>
      <c r="O33" s="20">
        <v>0.4826851851851852</v>
      </c>
      <c r="P33" s="20">
        <v>0.29783564814814817</v>
      </c>
      <c r="Q33" s="20">
        <v>0.29783564814814817</v>
      </c>
      <c r="R33" s="20">
        <v>0.30086805555555557</v>
      </c>
      <c r="S33" s="20">
        <v>0.3379513888888889</v>
      </c>
      <c r="T33" s="20">
        <v>0.3511689814814815</v>
      </c>
      <c r="U33" s="20">
        <v>0.35805555555555557</v>
      </c>
      <c r="V33" s="20">
        <v>0.3854282407407407</v>
      </c>
      <c r="W33" s="20">
        <v>0.3854282407407407</v>
      </c>
      <c r="X33" s="20"/>
      <c r="Y33" s="20">
        <v>0.1324074074074074</v>
      </c>
      <c r="Z33" s="20">
        <v>0.17355324074074074</v>
      </c>
      <c r="AA33" s="20">
        <v>0.17579861111111109</v>
      </c>
      <c r="AB33" s="20">
        <v>0.19887731481481483</v>
      </c>
      <c r="AC33" s="20">
        <v>0.19887731481481483</v>
      </c>
      <c r="AD33" s="20">
        <v>0.2019675925925926</v>
      </c>
      <c r="AE33" s="20">
        <v>0.2503356481481482</v>
      </c>
      <c r="AF33" s="20">
        <v>0.2503356481481482</v>
      </c>
      <c r="AG33" s="20">
        <v>0.2565162037037037</v>
      </c>
      <c r="AH33" s="20">
        <v>0.3933449074074074</v>
      </c>
      <c r="AI33" s="20">
        <v>0.42009259259259263</v>
      </c>
      <c r="AJ33" s="20"/>
      <c r="AK33" s="20"/>
      <c r="AL33" s="20"/>
      <c r="AM33" s="20">
        <v>0.26251157407407405</v>
      </c>
      <c r="AN33" s="20">
        <v>0.049097222222222216</v>
      </c>
      <c r="AO33" s="20">
        <v>0.37584490740740745</v>
      </c>
      <c r="AP33" s="20">
        <v>0.041666666666666664</v>
      </c>
      <c r="AQ33" s="20">
        <v>0.2342013888888889</v>
      </c>
      <c r="AR33" s="31"/>
      <c r="AS33" s="31"/>
      <c r="AT33" s="31"/>
      <c r="AU33" s="31"/>
      <c r="AV33" s="31"/>
      <c r="AW33" s="31"/>
    </row>
    <row r="34" spans="1:43" ht="13.5">
      <c r="A34" s="19" t="s">
        <v>219</v>
      </c>
      <c r="B34" s="53" t="s">
        <v>461</v>
      </c>
      <c r="C34" s="18" t="s">
        <v>212</v>
      </c>
      <c r="D34" s="19" t="s">
        <v>213</v>
      </c>
      <c r="E34" s="19" t="s">
        <v>214</v>
      </c>
      <c r="F34" s="20">
        <f t="shared" si="0"/>
        <v>0.045219907407407445</v>
      </c>
      <c r="G34" s="20">
        <f t="shared" si="1"/>
        <v>0.16666666666666666</v>
      </c>
      <c r="H34" s="44">
        <v>2</v>
      </c>
      <c r="I34" s="49">
        <f t="shared" si="2"/>
        <v>0.08333333333333333</v>
      </c>
      <c r="J34" s="44">
        <v>9</v>
      </c>
      <c r="K34" s="49">
        <f t="shared" si="3"/>
        <v>0.1875</v>
      </c>
      <c r="L34" s="20"/>
      <c r="M34" s="25">
        <f t="shared" si="4"/>
        <v>0.8777314814814815</v>
      </c>
      <c r="N34" s="20">
        <v>0.03706018518518519</v>
      </c>
      <c r="O34" s="20">
        <v>0.4854513888888889</v>
      </c>
      <c r="P34" s="20">
        <v>0.27077546296296295</v>
      </c>
      <c r="Q34" s="20">
        <v>0.27077546296296295</v>
      </c>
      <c r="R34" s="20">
        <v>0.27368055555555554</v>
      </c>
      <c r="S34" s="20">
        <v>0.3211921296296296</v>
      </c>
      <c r="T34" s="20">
        <v>0.3211921296296296</v>
      </c>
      <c r="U34" s="20">
        <v>0.3304861111111111</v>
      </c>
      <c r="V34" s="20">
        <v>0.3640509259259259</v>
      </c>
      <c r="W34" s="20">
        <v>0.36511574074074077</v>
      </c>
      <c r="X34" s="20"/>
      <c r="Y34" s="20">
        <v>0.10005787037037038</v>
      </c>
      <c r="Z34" s="20">
        <v>0.14421296296296296</v>
      </c>
      <c r="AA34" s="20">
        <v>0.14672453703703703</v>
      </c>
      <c r="AB34" s="20">
        <v>0.1678125</v>
      </c>
      <c r="AC34" s="20">
        <v>0.1678125</v>
      </c>
      <c r="AD34" s="20">
        <v>0.17006944444444447</v>
      </c>
      <c r="AE34" s="20">
        <v>0.21805555555555556</v>
      </c>
      <c r="AF34" s="20">
        <v>0.21805555555555556</v>
      </c>
      <c r="AG34" s="20">
        <v>0.22664351851851852</v>
      </c>
      <c r="AH34" s="20">
        <v>0.3853009259259259</v>
      </c>
      <c r="AI34" s="20">
        <v>0.4228703703703704</v>
      </c>
      <c r="AJ34" s="20"/>
      <c r="AK34" s="20"/>
      <c r="AL34" s="20"/>
      <c r="AM34" s="20">
        <v>0.23484953703703704</v>
      </c>
      <c r="AN34" s="20">
        <v>0.011817129629629629</v>
      </c>
      <c r="AO34" s="20">
        <v>0.354525462962963</v>
      </c>
      <c r="AP34" s="20">
        <v>0.041666666666666664</v>
      </c>
      <c r="AQ34" s="20">
        <v>0.1993287037037037</v>
      </c>
    </row>
    <row r="35" spans="1:49" ht="13.5">
      <c r="A35" s="19" t="s">
        <v>228</v>
      </c>
      <c r="B35" s="24" t="s">
        <v>461</v>
      </c>
      <c r="C35" s="18" t="s">
        <v>239</v>
      </c>
      <c r="D35" s="19" t="s">
        <v>240</v>
      </c>
      <c r="E35" s="19" t="s">
        <v>241</v>
      </c>
      <c r="F35" s="20">
        <f t="shared" si="0"/>
        <v>0.06125</v>
      </c>
      <c r="G35" s="20">
        <f t="shared" si="1"/>
        <v>0.08333333333333333</v>
      </c>
      <c r="H35" s="44">
        <v>7</v>
      </c>
      <c r="I35" s="49">
        <f t="shared" si="2"/>
        <v>0.29166666666666663</v>
      </c>
      <c r="J35" s="44">
        <v>9</v>
      </c>
      <c r="K35" s="49">
        <f t="shared" si="3"/>
        <v>0.1875</v>
      </c>
      <c r="L35" s="20"/>
      <c r="M35" s="25">
        <f t="shared" si="4"/>
        <v>0.9924074074074074</v>
      </c>
      <c r="N35" s="20">
        <v>0.042743055555555555</v>
      </c>
      <c r="O35" s="20">
        <v>0.49115740740740743</v>
      </c>
      <c r="P35" s="20">
        <v>0.2884259259259259</v>
      </c>
      <c r="Q35" s="20">
        <v>0.2884259259259259</v>
      </c>
      <c r="R35" s="20">
        <v>0.29060185185185183</v>
      </c>
      <c r="S35" s="20">
        <v>0.33728009259259256</v>
      </c>
      <c r="T35" s="20">
        <v>0.3466898148148148</v>
      </c>
      <c r="U35" s="20">
        <v>0.3550578703703704</v>
      </c>
      <c r="V35" s="20">
        <v>0.38981481481481484</v>
      </c>
      <c r="W35" s="20">
        <v>0.39229166666666665</v>
      </c>
      <c r="X35" s="20">
        <v>0.4031134259259259</v>
      </c>
      <c r="Y35" s="20">
        <v>0.11233796296296296</v>
      </c>
      <c r="Z35" s="20">
        <v>0.16170138888888888</v>
      </c>
      <c r="AA35" s="20">
        <v>0.16371527777777778</v>
      </c>
      <c r="AB35" s="20">
        <v>0.18913194444444445</v>
      </c>
      <c r="AC35" s="20">
        <v>0.18913194444444445</v>
      </c>
      <c r="AD35" s="20">
        <v>0.1907986111111111</v>
      </c>
      <c r="AE35" s="20">
        <v>0.2373611111111111</v>
      </c>
      <c r="AF35" s="20">
        <v>0.2373611111111111</v>
      </c>
      <c r="AG35" s="20">
        <v>0.24226851851851852</v>
      </c>
      <c r="AH35" s="20">
        <v>0.41368055555555555</v>
      </c>
      <c r="AI35" s="20">
        <v>0.4436921296296296</v>
      </c>
      <c r="AJ35" s="20"/>
      <c r="AK35" s="20"/>
      <c r="AL35" s="20"/>
      <c r="AM35" s="20">
        <v>0.2478935185185185</v>
      </c>
      <c r="AN35" s="20">
        <v>0.027349537037037037</v>
      </c>
      <c r="AO35" s="20">
        <v>0.3799884259259259</v>
      </c>
      <c r="AP35" s="20">
        <v>0.041666666666666664</v>
      </c>
      <c r="AQ35" s="20">
        <v>0.220625</v>
      </c>
      <c r="AR35" s="22"/>
      <c r="AS35" s="22"/>
      <c r="AT35" s="22"/>
      <c r="AU35" s="22"/>
      <c r="AV35" s="22"/>
      <c r="AW35" s="22"/>
    </row>
    <row r="36" spans="1:49" ht="13.5">
      <c r="A36" s="19" t="s">
        <v>201</v>
      </c>
      <c r="B36" s="53" t="s">
        <v>461</v>
      </c>
      <c r="C36" s="18" t="s">
        <v>271</v>
      </c>
      <c r="D36" s="19" t="s">
        <v>272</v>
      </c>
      <c r="E36" s="19" t="s">
        <v>273</v>
      </c>
      <c r="F36" s="20">
        <f t="shared" si="0"/>
        <v>0.05888888888888896</v>
      </c>
      <c r="G36" s="20">
        <f t="shared" si="1"/>
        <v>0.08333333333333333</v>
      </c>
      <c r="H36" s="44">
        <v>4</v>
      </c>
      <c r="I36" s="49">
        <f t="shared" si="2"/>
        <v>0.16666666666666666</v>
      </c>
      <c r="J36" s="44">
        <v>16</v>
      </c>
      <c r="K36" s="49">
        <f t="shared" si="3"/>
        <v>0.3333333333333333</v>
      </c>
      <c r="L36" s="20"/>
      <c r="M36" s="25">
        <f t="shared" si="4"/>
        <v>1.0256597222222221</v>
      </c>
      <c r="N36" s="20">
        <v>0.03928240740740741</v>
      </c>
      <c r="O36" s="20">
        <v>0.5012152777777777</v>
      </c>
      <c r="P36" s="20">
        <v>0.2849074074074074</v>
      </c>
      <c r="Q36" s="20">
        <v>0.2849074074074074</v>
      </c>
      <c r="R36" s="20">
        <v>0.28769675925925925</v>
      </c>
      <c r="S36" s="20">
        <v>0.3337731481481481</v>
      </c>
      <c r="T36" s="20">
        <v>0.3405092592592593</v>
      </c>
      <c r="U36" s="20">
        <v>0.3490393518518518</v>
      </c>
      <c r="V36" s="20">
        <v>0.38458333333333333</v>
      </c>
      <c r="W36" s="20">
        <v>0.3869212962962963</v>
      </c>
      <c r="X36" s="20">
        <v>0.3953819444444444</v>
      </c>
      <c r="Y36" s="20">
        <v>0.10983796296296296</v>
      </c>
      <c r="Z36" s="20">
        <v>0.15965277777777778</v>
      </c>
      <c r="AA36" s="20">
        <v>0.16253472222222223</v>
      </c>
      <c r="AB36" s="20">
        <v>0.18444444444444444</v>
      </c>
      <c r="AC36" s="20">
        <v>0.18444444444444444</v>
      </c>
      <c r="AD36" s="20">
        <v>0.1863888888888889</v>
      </c>
      <c r="AE36" s="20">
        <v>0.22753472222222224</v>
      </c>
      <c r="AF36" s="20">
        <v>0.22753472222222224</v>
      </c>
      <c r="AG36" s="20">
        <v>0.2369097222222222</v>
      </c>
      <c r="AH36" s="20">
        <v>0.4043634259259259</v>
      </c>
      <c r="AI36" s="20">
        <v>0.4373611111111111</v>
      </c>
      <c r="AJ36" s="20"/>
      <c r="AK36" s="20"/>
      <c r="AL36" s="20"/>
      <c r="AM36" s="20">
        <v>0.2434375</v>
      </c>
      <c r="AN36" s="20">
        <v>0.016307870370370372</v>
      </c>
      <c r="AO36" s="20">
        <v>0.3741319444444444</v>
      </c>
      <c r="AP36" s="20">
        <v>0.041666666666666664</v>
      </c>
      <c r="AQ36" s="20">
        <v>0.2131712962962963</v>
      </c>
      <c r="AR36" s="22"/>
      <c r="AS36" s="22"/>
      <c r="AT36" s="22"/>
      <c r="AU36" s="22"/>
      <c r="AV36" s="22"/>
      <c r="AW36" s="22"/>
    </row>
    <row r="37" spans="1:49" ht="13.5">
      <c r="A37" s="19" t="s">
        <v>275</v>
      </c>
      <c r="B37" s="53" t="s">
        <v>461</v>
      </c>
      <c r="C37" s="18" t="s">
        <v>218</v>
      </c>
      <c r="D37" s="19" t="s">
        <v>245</v>
      </c>
      <c r="E37" s="19" t="s">
        <v>246</v>
      </c>
      <c r="F37" s="20">
        <f t="shared" si="0"/>
        <v>0.05956018518518516</v>
      </c>
      <c r="G37" s="20">
        <f t="shared" si="1"/>
        <v>0.08333333333333333</v>
      </c>
      <c r="H37" s="44">
        <v>7</v>
      </c>
      <c r="I37" s="49">
        <f t="shared" si="2"/>
        <v>0.29166666666666663</v>
      </c>
      <c r="J37" s="44">
        <v>13</v>
      </c>
      <c r="K37" s="49">
        <f t="shared" si="3"/>
        <v>0.2708333333333333</v>
      </c>
      <c r="L37" s="20">
        <v>0.08333333333333333</v>
      </c>
      <c r="M37" s="25">
        <f t="shared" si="4"/>
        <v>1.163449074074074</v>
      </c>
      <c r="N37" s="20">
        <v>0.047060185185185184</v>
      </c>
      <c r="O37" s="20">
        <v>0.4938425925925926</v>
      </c>
      <c r="P37" s="20">
        <v>0.2970833333333333</v>
      </c>
      <c r="Q37" s="20">
        <v>0.2970833333333333</v>
      </c>
      <c r="R37" s="20">
        <v>0.2993634259259259</v>
      </c>
      <c r="S37" s="20">
        <v>0.3399884259259259</v>
      </c>
      <c r="T37" s="20">
        <v>0.3545833333333333</v>
      </c>
      <c r="U37" s="20">
        <v>0.36038194444444444</v>
      </c>
      <c r="V37" s="20">
        <v>0.4091898148148148</v>
      </c>
      <c r="W37" s="20">
        <v>0.4099305555555555</v>
      </c>
      <c r="X37" s="20">
        <v>0.415474537037037</v>
      </c>
      <c r="Y37" s="20">
        <v>0.13354166666666667</v>
      </c>
      <c r="Z37" s="20">
        <v>0.1777662037037037</v>
      </c>
      <c r="AA37" s="20">
        <v>0.17949074074074076</v>
      </c>
      <c r="AB37" s="20">
        <v>0.20351851851851852</v>
      </c>
      <c r="AC37" s="20">
        <v>0.20351851851851852</v>
      </c>
      <c r="AD37" s="20">
        <v>0.20493055555555553</v>
      </c>
      <c r="AE37" s="20">
        <v>0.2458101851851852</v>
      </c>
      <c r="AF37" s="20">
        <v>0.2458101851851852</v>
      </c>
      <c r="AG37" s="20">
        <v>0.25149305555555557</v>
      </c>
      <c r="AH37" s="20">
        <v>0.43083333333333335</v>
      </c>
      <c r="AI37" s="20">
        <v>0.4503240740740741</v>
      </c>
      <c r="AJ37" s="20"/>
      <c r="AK37" s="20"/>
      <c r="AL37" s="20"/>
      <c r="AM37" s="20">
        <v>0.2583796296296296</v>
      </c>
      <c r="AN37" s="20">
        <v>0.026122685185185183</v>
      </c>
      <c r="AO37" s="20">
        <v>0.39484953703703707</v>
      </c>
      <c r="AP37" s="20">
        <v>0.041666666666666664</v>
      </c>
      <c r="AQ37" s="20">
        <v>0.22850694444444444</v>
      </c>
      <c r="AR37" s="22"/>
      <c r="AS37" s="22"/>
      <c r="AT37" s="22"/>
      <c r="AU37" s="22"/>
      <c r="AV37" s="22"/>
      <c r="AW37" s="22"/>
    </row>
    <row r="38" spans="1:43" ht="13.5">
      <c r="A38" s="19" t="s">
        <v>243</v>
      </c>
      <c r="B38" s="53" t="s">
        <v>461</v>
      </c>
      <c r="C38" s="18" t="s">
        <v>256</v>
      </c>
      <c r="D38" s="19" t="s">
        <v>257</v>
      </c>
      <c r="E38" s="19" t="s">
        <v>258</v>
      </c>
      <c r="F38" s="20">
        <f t="shared" si="0"/>
        <v>0.0425578703703704</v>
      </c>
      <c r="G38" s="20">
        <f t="shared" si="1"/>
        <v>0.24999999999999997</v>
      </c>
      <c r="H38" s="44">
        <v>9</v>
      </c>
      <c r="I38" s="49">
        <f t="shared" si="2"/>
        <v>0.375</v>
      </c>
      <c r="J38" s="44">
        <v>16</v>
      </c>
      <c r="K38" s="49">
        <f t="shared" si="3"/>
        <v>0.3333333333333333</v>
      </c>
      <c r="L38" s="20"/>
      <c r="M38" s="25">
        <f t="shared" si="4"/>
        <v>1.412233796296296</v>
      </c>
      <c r="N38" s="20">
        <v>0.05524305555555556</v>
      </c>
      <c r="O38" s="20">
        <v>0.4964583333333333</v>
      </c>
      <c r="P38" s="20">
        <v>0.3406018518518519</v>
      </c>
      <c r="Q38" s="20">
        <v>0.3406018518518519</v>
      </c>
      <c r="R38" s="20">
        <v>0.34563657407407405</v>
      </c>
      <c r="S38" s="20">
        <v>0.40122685185185186</v>
      </c>
      <c r="T38" s="20">
        <v>0.4038078703703704</v>
      </c>
      <c r="U38" s="20">
        <v>0.4166666666666667</v>
      </c>
      <c r="V38" s="20"/>
      <c r="W38" s="20"/>
      <c r="X38" s="20"/>
      <c r="Y38" s="20">
        <v>0.14600694444444443</v>
      </c>
      <c r="Z38" s="20">
        <v>0.18598379629629627</v>
      </c>
      <c r="AA38" s="20">
        <v>0.18978009259259257</v>
      </c>
      <c r="AB38" s="20">
        <v>0.21849537037037037</v>
      </c>
      <c r="AC38" s="20">
        <v>0.21849537037037037</v>
      </c>
      <c r="AD38" s="20">
        <v>0.22122685185185187</v>
      </c>
      <c r="AE38" s="20">
        <v>0.2816666666666667</v>
      </c>
      <c r="AF38" s="20">
        <v>0.2816666666666667</v>
      </c>
      <c r="AG38" s="20">
        <v>0.28833333333333333</v>
      </c>
      <c r="AH38" s="20"/>
      <c r="AI38" s="20"/>
      <c r="AJ38" s="20"/>
      <c r="AK38" s="20"/>
      <c r="AL38" s="20"/>
      <c r="AM38" s="20">
        <v>0.2947106481481481</v>
      </c>
      <c r="AN38" s="20">
        <v>0.04038194444444444</v>
      </c>
      <c r="AO38" s="20"/>
      <c r="AP38" s="20">
        <v>0.041666666666666664</v>
      </c>
      <c r="AQ38" s="20">
        <v>0.2614814814814815</v>
      </c>
    </row>
    <row r="39" spans="1:49" ht="13.5">
      <c r="A39" s="19" t="s">
        <v>293</v>
      </c>
      <c r="B39" s="24" t="s">
        <v>461</v>
      </c>
      <c r="C39" s="18" t="s">
        <v>253</v>
      </c>
      <c r="D39" s="19" t="s">
        <v>254</v>
      </c>
      <c r="E39" s="19" t="s">
        <v>255</v>
      </c>
      <c r="F39" s="20">
        <f t="shared" si="0"/>
        <v>0.057326388888888996</v>
      </c>
      <c r="G39" s="20">
        <f t="shared" si="1"/>
        <v>0.125</v>
      </c>
      <c r="H39" s="44">
        <v>14</v>
      </c>
      <c r="I39" s="49">
        <f t="shared" si="2"/>
        <v>0.5833333333333333</v>
      </c>
      <c r="J39" s="44">
        <v>16</v>
      </c>
      <c r="K39" s="49">
        <f t="shared" si="3"/>
        <v>0.3333333333333333</v>
      </c>
      <c r="L39" s="20"/>
      <c r="M39" s="25">
        <f t="shared" si="4"/>
        <v>1.4804398148148146</v>
      </c>
      <c r="N39" s="20">
        <v>0.036967592592592594</v>
      </c>
      <c r="O39" s="20">
        <v>0.4960995370370371</v>
      </c>
      <c r="P39" s="20">
        <v>0.3151041666666667</v>
      </c>
      <c r="Q39" s="20">
        <v>0.3151041666666667</v>
      </c>
      <c r="R39" s="20">
        <v>0.31724537037037037</v>
      </c>
      <c r="S39" s="20">
        <v>0.3602546296296296</v>
      </c>
      <c r="T39" s="20">
        <v>0.36101851851851857</v>
      </c>
      <c r="U39" s="20">
        <v>0.37116898148148153</v>
      </c>
      <c r="V39" s="20">
        <v>0.4067708333333333</v>
      </c>
      <c r="W39" s="20">
        <v>0.41172453703703704</v>
      </c>
      <c r="X39" s="20">
        <v>0.42246527777777776</v>
      </c>
      <c r="Y39" s="20">
        <v>0.11734953703703704</v>
      </c>
      <c r="Z39" s="20">
        <v>0.16895833333333332</v>
      </c>
      <c r="AA39" s="20">
        <v>0.17091435185185186</v>
      </c>
      <c r="AB39" s="20">
        <v>0.19650462962962964</v>
      </c>
      <c r="AC39" s="20">
        <v>0.19650462962962964</v>
      </c>
      <c r="AD39" s="20">
        <v>0.1977662037037037</v>
      </c>
      <c r="AE39" s="20">
        <v>0.2472337962962963</v>
      </c>
      <c r="AF39" s="20">
        <v>0.2472337962962963</v>
      </c>
      <c r="AG39" s="20">
        <v>0.2530208333333333</v>
      </c>
      <c r="AH39" s="20">
        <v>0.43321759259259257</v>
      </c>
      <c r="AI39" s="20">
        <v>0.43427083333333333</v>
      </c>
      <c r="AJ39" s="20"/>
      <c r="AK39" s="20"/>
      <c r="AL39" s="20"/>
      <c r="AM39" s="20">
        <v>0.25877314814814817</v>
      </c>
      <c r="AN39" s="20">
        <v>0.028252314814814813</v>
      </c>
      <c r="AO39" s="20"/>
      <c r="AP39" s="20">
        <v>0.041666666666666664</v>
      </c>
      <c r="AQ39" s="20">
        <v>0.22828703703703704</v>
      </c>
      <c r="AR39" s="31"/>
      <c r="AS39" s="31"/>
      <c r="AT39" s="31"/>
      <c r="AU39" s="31"/>
      <c r="AV39" s="31"/>
      <c r="AW39" s="31"/>
    </row>
    <row r="40" spans="1:43" ht="13.5">
      <c r="A40" s="19" t="s">
        <v>290</v>
      </c>
      <c r="B40" s="53" t="s">
        <v>461</v>
      </c>
      <c r="C40" s="18" t="s">
        <v>185</v>
      </c>
      <c r="D40" s="19" t="s">
        <v>186</v>
      </c>
      <c r="E40" s="19" t="s">
        <v>187</v>
      </c>
      <c r="F40" s="20">
        <f t="shared" si="0"/>
        <v>0.022824074074074163</v>
      </c>
      <c r="G40" s="20">
        <f t="shared" si="1"/>
        <v>0.37500000000000006</v>
      </c>
      <c r="H40" s="44">
        <v>17</v>
      </c>
      <c r="I40" s="49">
        <f t="shared" si="2"/>
        <v>0.7083333333333333</v>
      </c>
      <c r="J40" s="44">
        <v>17</v>
      </c>
      <c r="K40" s="49">
        <f t="shared" si="3"/>
        <v>0.35416666666666663</v>
      </c>
      <c r="L40" s="20"/>
      <c r="M40" s="25">
        <f t="shared" si="4"/>
        <v>1.8601273148148145</v>
      </c>
      <c r="N40" s="20">
        <v>0.05590277777777778</v>
      </c>
      <c r="O40" s="20">
        <v>0.4454513888888889</v>
      </c>
      <c r="P40" s="20">
        <v>0.3725115740740741</v>
      </c>
      <c r="Q40" s="20">
        <v>0.3725115740740741</v>
      </c>
      <c r="R40" s="20">
        <v>0.3758333333333333</v>
      </c>
      <c r="S40" s="20"/>
      <c r="T40" s="20"/>
      <c r="U40" s="20"/>
      <c r="V40" s="20"/>
      <c r="W40" s="20"/>
      <c r="X40" s="20"/>
      <c r="Y40" s="20">
        <v>0.17305555555555555</v>
      </c>
      <c r="Z40" s="20">
        <v>0.19587962962962965</v>
      </c>
      <c r="AA40" s="20">
        <v>0.19990740740740742</v>
      </c>
      <c r="AB40" s="20">
        <v>0.2313888888888889</v>
      </c>
      <c r="AC40" s="20">
        <v>0.2313888888888889</v>
      </c>
      <c r="AD40" s="20">
        <v>0.23461805555555557</v>
      </c>
      <c r="AE40" s="20">
        <v>0.2934375</v>
      </c>
      <c r="AF40" s="20">
        <v>0.2934375</v>
      </c>
      <c r="AG40" s="20">
        <v>0.30040509259259257</v>
      </c>
      <c r="AH40" s="20"/>
      <c r="AI40" s="20"/>
      <c r="AJ40" s="20"/>
      <c r="AK40" s="20"/>
      <c r="AL40" s="20"/>
      <c r="AM40" s="20">
        <v>0.30885416666666665</v>
      </c>
      <c r="AN40" s="20">
        <v>0.03631944444444444</v>
      </c>
      <c r="AO40" s="20"/>
      <c r="AP40" s="20">
        <v>0.041666666666666664</v>
      </c>
      <c r="AQ40" s="20">
        <v>0.2723263888888889</v>
      </c>
    </row>
    <row r="41" spans="1:43" ht="13.5">
      <c r="A41" s="19" t="s">
        <v>456</v>
      </c>
      <c r="B41" s="53" t="s">
        <v>461</v>
      </c>
      <c r="C41" s="18" t="s">
        <v>158</v>
      </c>
      <c r="D41" s="19" t="s">
        <v>159</v>
      </c>
      <c r="E41" s="19" t="s">
        <v>160</v>
      </c>
      <c r="F41" s="20">
        <f t="shared" si="0"/>
        <v>0</v>
      </c>
      <c r="G41" s="20">
        <f t="shared" si="1"/>
        <v>0.9166666666666664</v>
      </c>
      <c r="H41" s="44">
        <v>30</v>
      </c>
      <c r="I41" s="49">
        <f t="shared" si="2"/>
        <v>1.25</v>
      </c>
      <c r="J41" s="44">
        <v>21</v>
      </c>
      <c r="K41" s="49">
        <f t="shared" si="3"/>
        <v>0.4375</v>
      </c>
      <c r="L41" s="20"/>
      <c r="M41" s="25">
        <f t="shared" si="4"/>
        <v>2.9053009259259257</v>
      </c>
      <c r="N41" s="20">
        <v>0.05320601851851852</v>
      </c>
      <c r="O41" s="20">
        <v>0.30113425925925924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>
        <v>0.22026620370370373</v>
      </c>
      <c r="AN41" s="20">
        <v>0.01724537037037037</v>
      </c>
      <c r="AO41" s="20"/>
      <c r="AP41" s="20">
        <v>0.041666666666666664</v>
      </c>
      <c r="AQ41" s="20"/>
    </row>
    <row r="42" spans="1:58" s="71" customFormat="1" ht="13.5">
      <c r="A42" s="66"/>
      <c r="B42" s="64" t="s">
        <v>461</v>
      </c>
      <c r="C42" s="65" t="s">
        <v>182</v>
      </c>
      <c r="D42" s="66" t="s">
        <v>183</v>
      </c>
      <c r="E42" s="66" t="s">
        <v>184</v>
      </c>
      <c r="F42" s="67">
        <f t="shared" si="0"/>
        <v>0.03296296296296297</v>
      </c>
      <c r="G42" s="67">
        <f t="shared" si="1"/>
        <v>0.37500000000000006</v>
      </c>
      <c r="H42" s="68" t="s">
        <v>465</v>
      </c>
      <c r="I42" s="69" t="e">
        <f t="shared" si="2"/>
        <v>#VALUE!</v>
      </c>
      <c r="J42" s="68">
        <v>1</v>
      </c>
      <c r="K42" s="69">
        <f t="shared" si="3"/>
        <v>0.020833333333333332</v>
      </c>
      <c r="L42" s="67"/>
      <c r="M42" s="68" t="s">
        <v>465</v>
      </c>
      <c r="N42" s="67">
        <v>0.06395833333333334</v>
      </c>
      <c r="O42" s="67">
        <v>0.44516203703703705</v>
      </c>
      <c r="P42" s="67">
        <v>0.3380324074074074</v>
      </c>
      <c r="Q42" s="67">
        <v>0.3380324074074074</v>
      </c>
      <c r="R42" s="67">
        <v>0.34046296296296297</v>
      </c>
      <c r="S42" s="67"/>
      <c r="T42" s="67"/>
      <c r="U42" s="67"/>
      <c r="V42" s="67"/>
      <c r="W42" s="67"/>
      <c r="X42" s="67"/>
      <c r="Y42" s="67">
        <v>0.15967592592592592</v>
      </c>
      <c r="Z42" s="67">
        <v>0.1926388888888889</v>
      </c>
      <c r="AA42" s="67">
        <v>0.1948148148148148</v>
      </c>
      <c r="AB42" s="67">
        <v>0.22462962962962962</v>
      </c>
      <c r="AC42" s="67">
        <v>0.22462962962962962</v>
      </c>
      <c r="AD42" s="67">
        <v>0.22666666666666668</v>
      </c>
      <c r="AE42" s="67">
        <v>0.2811342592592592</v>
      </c>
      <c r="AF42" s="67">
        <v>0.2811342592592592</v>
      </c>
      <c r="AG42" s="67">
        <v>0.28780092592592593</v>
      </c>
      <c r="AH42" s="67"/>
      <c r="AI42" s="67"/>
      <c r="AJ42" s="67"/>
      <c r="AK42" s="67"/>
      <c r="AL42" s="67"/>
      <c r="AM42" s="67">
        <v>0.29416666666666663</v>
      </c>
      <c r="AN42" s="67">
        <v>0.018599537037037036</v>
      </c>
      <c r="AO42" s="67"/>
      <c r="AP42" s="67">
        <v>0.041666666666666664</v>
      </c>
      <c r="AQ42" s="67">
        <v>0.2626736111111111</v>
      </c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</row>
    <row r="43" spans="1:49" ht="13.5">
      <c r="A43" s="83" t="s">
        <v>168</v>
      </c>
      <c r="B43" s="24" t="s">
        <v>462</v>
      </c>
      <c r="C43" s="18" t="s">
        <v>209</v>
      </c>
      <c r="D43" s="19" t="s">
        <v>210</v>
      </c>
      <c r="E43" s="19" t="s">
        <v>211</v>
      </c>
      <c r="F43" s="20">
        <f t="shared" si="0"/>
        <v>0.06016203703703696</v>
      </c>
      <c r="G43" s="20">
        <f t="shared" si="1"/>
        <v>0</v>
      </c>
      <c r="H43" s="44">
        <v>1</v>
      </c>
      <c r="I43" s="49">
        <f t="shared" si="2"/>
        <v>0.041666666666666664</v>
      </c>
      <c r="J43" s="44">
        <v>15</v>
      </c>
      <c r="K43" s="49">
        <f t="shared" si="3"/>
        <v>0.3125</v>
      </c>
      <c r="L43" s="20"/>
      <c r="M43" s="25">
        <f aca="true" t="shared" si="5" ref="M43:M49">E43-F43+G43+I43+K43+L43</f>
        <v>0.7792824074074074</v>
      </c>
      <c r="N43" s="20">
        <v>0.04303240740740741</v>
      </c>
      <c r="O43" s="20">
        <v>0.48527777777777775</v>
      </c>
      <c r="P43" s="20">
        <v>0.29453703703703704</v>
      </c>
      <c r="Q43" s="20">
        <v>0.29453703703703704</v>
      </c>
      <c r="R43" s="20">
        <v>0.29649305555555555</v>
      </c>
      <c r="S43" s="20">
        <v>0.3340046296296297</v>
      </c>
      <c r="T43" s="20">
        <v>0.34119212962962964</v>
      </c>
      <c r="U43" s="20">
        <v>0.3484606481481482</v>
      </c>
      <c r="V43" s="20">
        <v>0.37753472222222223</v>
      </c>
      <c r="W43" s="20">
        <v>0.3789699074074074</v>
      </c>
      <c r="X43" s="20">
        <v>0.3873263888888889</v>
      </c>
      <c r="Y43" s="20">
        <v>0.11142361111111111</v>
      </c>
      <c r="Z43" s="20">
        <v>0.16296296296296295</v>
      </c>
      <c r="AA43" s="20">
        <v>0.16479166666666667</v>
      </c>
      <c r="AB43" s="20">
        <v>0.1869560185185185</v>
      </c>
      <c r="AC43" s="20">
        <v>0.1869560185185185</v>
      </c>
      <c r="AD43" s="20">
        <v>0.1882175925925926</v>
      </c>
      <c r="AE43" s="20">
        <v>0.23743055555555556</v>
      </c>
      <c r="AF43" s="20">
        <v>0.23743055555555556</v>
      </c>
      <c r="AG43" s="20">
        <v>0.24369212962962963</v>
      </c>
      <c r="AH43" s="20">
        <v>0.39518518518518514</v>
      </c>
      <c r="AI43" s="20">
        <v>0.40729166666666666</v>
      </c>
      <c r="AJ43" s="20"/>
      <c r="AK43" s="20"/>
      <c r="AL43" s="20">
        <v>0.4522106481481481</v>
      </c>
      <c r="AM43" s="20">
        <v>0.2496527777777778</v>
      </c>
      <c r="AN43" s="20">
        <v>0.0184375</v>
      </c>
      <c r="AO43" s="20">
        <v>0.3682638888888889</v>
      </c>
      <c r="AP43" s="20">
        <v>0.041666666666666664</v>
      </c>
      <c r="AQ43" s="20">
        <v>0.22065972222222222</v>
      </c>
      <c r="AR43" s="22"/>
      <c r="AS43" s="22"/>
      <c r="AT43" s="22"/>
      <c r="AU43" s="22"/>
      <c r="AV43" s="22"/>
      <c r="AW43" s="22"/>
    </row>
    <row r="44" spans="1:49" ht="13.5">
      <c r="A44" s="83" t="s">
        <v>248</v>
      </c>
      <c r="B44" s="24" t="s">
        <v>462</v>
      </c>
      <c r="C44" s="18" t="s">
        <v>230</v>
      </c>
      <c r="D44" s="19" t="s">
        <v>231</v>
      </c>
      <c r="E44" s="19" t="s">
        <v>232</v>
      </c>
      <c r="F44" s="20">
        <f t="shared" si="0"/>
        <v>0.037604166666666716</v>
      </c>
      <c r="G44" s="20">
        <f t="shared" si="1"/>
        <v>0.08333333333333333</v>
      </c>
      <c r="H44" s="44">
        <v>6</v>
      </c>
      <c r="I44" s="49">
        <f t="shared" si="2"/>
        <v>0.25</v>
      </c>
      <c r="J44" s="44">
        <v>16</v>
      </c>
      <c r="K44" s="49">
        <f t="shared" si="3"/>
        <v>0.3333333333333333</v>
      </c>
      <c r="L44" s="20"/>
      <c r="M44" s="25">
        <f t="shared" si="5"/>
        <v>1.1191898148148147</v>
      </c>
      <c r="N44" s="20">
        <v>0.05982638888888889</v>
      </c>
      <c r="O44" s="20">
        <v>0.4901273148148148</v>
      </c>
      <c r="P44" s="20">
        <v>0.3382638888888889</v>
      </c>
      <c r="Q44" s="20">
        <v>0.3382638888888889</v>
      </c>
      <c r="R44" s="20">
        <v>0.3417013888888889</v>
      </c>
      <c r="S44" s="20">
        <v>0.3846990740740741</v>
      </c>
      <c r="T44" s="20">
        <v>0.3846990740740741</v>
      </c>
      <c r="U44" s="20">
        <v>0.39578703703703705</v>
      </c>
      <c r="V44" s="20">
        <v>0.43285879629629626</v>
      </c>
      <c r="W44" s="20">
        <v>0.43605324074074076</v>
      </c>
      <c r="X44" s="20">
        <v>0.4427314814814815</v>
      </c>
      <c r="Y44" s="20">
        <v>0.14791666666666667</v>
      </c>
      <c r="Z44" s="20">
        <v>0.18232638888888889</v>
      </c>
      <c r="AA44" s="20">
        <v>0.18521990740740743</v>
      </c>
      <c r="AB44" s="20">
        <v>0.2167361111111111</v>
      </c>
      <c r="AC44" s="20">
        <v>0.2167361111111111</v>
      </c>
      <c r="AD44" s="20">
        <v>0.21993055555555555</v>
      </c>
      <c r="AE44" s="20">
        <v>0.27737268518518515</v>
      </c>
      <c r="AF44" s="20">
        <v>0.27737268518518515</v>
      </c>
      <c r="AG44" s="20">
        <v>0.2880902777777778</v>
      </c>
      <c r="AH44" s="20">
        <v>0.4516319444444445</v>
      </c>
      <c r="AI44" s="20"/>
      <c r="AJ44" s="20"/>
      <c r="AK44" s="20"/>
      <c r="AL44" s="20"/>
      <c r="AM44" s="20">
        <v>0.29457175925925927</v>
      </c>
      <c r="AN44" s="20">
        <v>0.019664351851851853</v>
      </c>
      <c r="AO44" s="20">
        <v>0.42009259259259263</v>
      </c>
      <c r="AP44" s="20">
        <v>0.041666666666666664</v>
      </c>
      <c r="AQ44" s="20">
        <v>0.25625</v>
      </c>
      <c r="AR44" s="22"/>
      <c r="AS44" s="22"/>
      <c r="AT44" s="22"/>
      <c r="AU44" s="22"/>
      <c r="AV44" s="22"/>
      <c r="AW44" s="22"/>
    </row>
    <row r="45" spans="1:58" s="61" customFormat="1" ht="13.5">
      <c r="A45" s="83" t="s">
        <v>225</v>
      </c>
      <c r="B45" s="53" t="s">
        <v>462</v>
      </c>
      <c r="C45" s="54" t="s">
        <v>233</v>
      </c>
      <c r="D45" s="55" t="s">
        <v>234</v>
      </c>
      <c r="E45" s="55" t="s">
        <v>235</v>
      </c>
      <c r="F45" s="56">
        <f t="shared" si="0"/>
        <v>0.03418981481481481</v>
      </c>
      <c r="G45" s="56">
        <f t="shared" si="1"/>
        <v>0.08333333333333333</v>
      </c>
      <c r="H45" s="57">
        <v>8</v>
      </c>
      <c r="I45" s="58">
        <f t="shared" si="2"/>
        <v>0.3333333333333333</v>
      </c>
      <c r="J45" s="57">
        <v>13</v>
      </c>
      <c r="K45" s="58">
        <f t="shared" si="3"/>
        <v>0.2708333333333333</v>
      </c>
      <c r="L45" s="56"/>
      <c r="M45" s="25">
        <f t="shared" si="5"/>
        <v>1.143460648148148</v>
      </c>
      <c r="N45" s="56">
        <v>0.051585648148148144</v>
      </c>
      <c r="O45" s="56">
        <v>0.49006944444444445</v>
      </c>
      <c r="P45" s="56">
        <v>0.3162037037037037</v>
      </c>
      <c r="Q45" s="56">
        <v>0.31653935185185184</v>
      </c>
      <c r="R45" s="56">
        <v>0.3196643518518519</v>
      </c>
      <c r="S45" s="56">
        <v>0.3800694444444444</v>
      </c>
      <c r="T45" s="56">
        <v>0.3800694444444444</v>
      </c>
      <c r="U45" s="56">
        <v>0.3787037037037037</v>
      </c>
      <c r="V45" s="56">
        <v>0.4255787037037037</v>
      </c>
      <c r="W45" s="56">
        <v>0.4274189814814815</v>
      </c>
      <c r="X45" s="56">
        <v>0.43399305555555556</v>
      </c>
      <c r="Y45" s="56">
        <v>0.13472222222222222</v>
      </c>
      <c r="Z45" s="56">
        <v>0.1667361111111111</v>
      </c>
      <c r="AA45" s="56">
        <v>0.16905092592592594</v>
      </c>
      <c r="AB45" s="56">
        <v>0.1994675925925926</v>
      </c>
      <c r="AC45" s="56">
        <v>0.1994675925925926</v>
      </c>
      <c r="AD45" s="56">
        <v>0.2013310185185185</v>
      </c>
      <c r="AE45" s="56">
        <v>0.2561689814814815</v>
      </c>
      <c r="AF45" s="56">
        <v>0.2561689814814815</v>
      </c>
      <c r="AG45" s="56">
        <v>0.2624421296296296</v>
      </c>
      <c r="AH45" s="56">
        <v>0.4428703703703704</v>
      </c>
      <c r="AI45" s="56">
        <v>0.4675</v>
      </c>
      <c r="AJ45" s="56"/>
      <c r="AK45" s="56"/>
      <c r="AL45" s="56"/>
      <c r="AM45" s="56">
        <v>0.2692939814814815</v>
      </c>
      <c r="AN45" s="56">
        <v>0.012083333333333333</v>
      </c>
      <c r="AO45" s="56">
        <v>0.4120486111111111</v>
      </c>
      <c r="AP45" s="56">
        <v>0.041666666666666664</v>
      </c>
      <c r="AQ45" s="56">
        <v>0.2361226851851852</v>
      </c>
      <c r="AR45" s="78"/>
      <c r="AS45" s="79"/>
      <c r="AT45" s="78"/>
      <c r="AU45" s="79"/>
      <c r="AV45" s="78"/>
      <c r="AW45" s="79"/>
      <c r="AX45" s="60"/>
      <c r="AY45" s="60"/>
      <c r="AZ45" s="60"/>
      <c r="BA45" s="60"/>
      <c r="BB45" s="60"/>
      <c r="BC45" s="60"/>
      <c r="BD45" s="60"/>
      <c r="BE45" s="60"/>
      <c r="BF45" s="60"/>
    </row>
    <row r="46" spans="1:49" ht="13.5">
      <c r="A46" s="19" t="s">
        <v>180</v>
      </c>
      <c r="B46" s="24" t="s">
        <v>462</v>
      </c>
      <c r="C46" s="18" t="s">
        <v>236</v>
      </c>
      <c r="D46" s="19" t="s">
        <v>237</v>
      </c>
      <c r="E46" s="19" t="s">
        <v>238</v>
      </c>
      <c r="F46" s="20">
        <f t="shared" si="0"/>
        <v>0.05091435185185189</v>
      </c>
      <c r="G46" s="20">
        <f t="shared" si="1"/>
        <v>0.08333333333333333</v>
      </c>
      <c r="H46" s="44">
        <v>7</v>
      </c>
      <c r="I46" s="49">
        <f t="shared" si="2"/>
        <v>0.29166666666666663</v>
      </c>
      <c r="J46" s="44">
        <v>16</v>
      </c>
      <c r="K46" s="49">
        <f t="shared" si="3"/>
        <v>0.3333333333333333</v>
      </c>
      <c r="L46" s="20"/>
      <c r="M46" s="25">
        <f t="shared" si="5"/>
        <v>1.1476157407407406</v>
      </c>
      <c r="N46" s="20">
        <v>0.0516087962962963</v>
      </c>
      <c r="O46" s="20">
        <v>0.49019675925925926</v>
      </c>
      <c r="P46" s="20">
        <v>0.3151157407407407</v>
      </c>
      <c r="Q46" s="20">
        <v>0.3151157407407407</v>
      </c>
      <c r="R46" s="20">
        <v>0.3183796296296296</v>
      </c>
      <c r="S46" s="20">
        <v>0.3765740740740741</v>
      </c>
      <c r="T46" s="20">
        <v>0.3765740740740741</v>
      </c>
      <c r="U46" s="20">
        <v>0.3915625</v>
      </c>
      <c r="V46" s="20">
        <v>0.4366319444444444</v>
      </c>
      <c r="W46" s="20">
        <v>0.4422569444444444</v>
      </c>
      <c r="X46" s="20">
        <v>0.4559259259259259</v>
      </c>
      <c r="Y46" s="20">
        <v>0.13497685185185185</v>
      </c>
      <c r="Z46" s="20">
        <v>0.18026620370370372</v>
      </c>
      <c r="AA46" s="20">
        <v>0.18314814814814814</v>
      </c>
      <c r="AB46" s="20">
        <v>0.20841435185185186</v>
      </c>
      <c r="AC46" s="20">
        <v>0.20841435185185186</v>
      </c>
      <c r="AD46" s="20">
        <v>0.21078703703703705</v>
      </c>
      <c r="AE46" s="20">
        <v>0.25917824074074075</v>
      </c>
      <c r="AF46" s="20">
        <v>0.25917824074074075</v>
      </c>
      <c r="AG46" s="20">
        <v>0.2648263888888889</v>
      </c>
      <c r="AH46" s="20">
        <v>0.4652546296296296</v>
      </c>
      <c r="AI46" s="20"/>
      <c r="AJ46" s="20"/>
      <c r="AK46" s="20"/>
      <c r="AL46" s="20"/>
      <c r="AM46" s="20">
        <v>0.2716782407407407</v>
      </c>
      <c r="AN46" s="20">
        <v>0.029386574074074075</v>
      </c>
      <c r="AO46" s="20">
        <v>0.42690972222222223</v>
      </c>
      <c r="AP46" s="20">
        <v>0.041666666666666664</v>
      </c>
      <c r="AQ46" s="20">
        <v>0.24175925925925926</v>
      </c>
      <c r="AR46" s="22"/>
      <c r="AS46" s="22"/>
      <c r="AT46" s="22"/>
      <c r="AU46" s="22"/>
      <c r="AV46" s="22"/>
      <c r="AW46" s="22"/>
    </row>
    <row r="47" spans="1:49" ht="13.5">
      <c r="A47" s="19" t="s">
        <v>281</v>
      </c>
      <c r="B47" s="24" t="s">
        <v>462</v>
      </c>
      <c r="C47" s="18" t="s">
        <v>250</v>
      </c>
      <c r="D47" s="19" t="s">
        <v>251</v>
      </c>
      <c r="E47" s="19" t="s">
        <v>252</v>
      </c>
      <c r="F47" s="20">
        <f t="shared" si="0"/>
        <v>0.04692129629629632</v>
      </c>
      <c r="G47" s="20">
        <f t="shared" si="1"/>
        <v>0.08333333333333333</v>
      </c>
      <c r="H47" s="44">
        <v>8</v>
      </c>
      <c r="I47" s="49">
        <f t="shared" si="2"/>
        <v>0.3333333333333333</v>
      </c>
      <c r="J47" s="44">
        <v>16</v>
      </c>
      <c r="K47" s="49">
        <f t="shared" si="3"/>
        <v>0.3333333333333333</v>
      </c>
      <c r="L47" s="20"/>
      <c r="M47" s="25">
        <f t="shared" si="5"/>
        <v>1.1982986111111111</v>
      </c>
      <c r="N47" s="20">
        <v>0.05094907407407407</v>
      </c>
      <c r="O47" s="20">
        <v>0.4951041666666667</v>
      </c>
      <c r="P47" s="20">
        <v>0.3285416666666667</v>
      </c>
      <c r="Q47" s="20">
        <v>0.3285416666666667</v>
      </c>
      <c r="R47" s="20">
        <v>0.3315162037037037</v>
      </c>
      <c r="S47" s="20">
        <v>0.3867476851851852</v>
      </c>
      <c r="T47" s="20">
        <v>0.3919212962962963</v>
      </c>
      <c r="U47" s="20">
        <v>0.40010416666666665</v>
      </c>
      <c r="V47" s="20">
        <v>0.4440393518518519</v>
      </c>
      <c r="W47" s="20">
        <v>0.4462268518518519</v>
      </c>
      <c r="X47" s="20">
        <v>0.45784722222222224</v>
      </c>
      <c r="Y47" s="20">
        <v>0.14828703703703702</v>
      </c>
      <c r="Z47" s="20">
        <v>0.1878472222222222</v>
      </c>
      <c r="AA47" s="20">
        <v>0.19019675925925927</v>
      </c>
      <c r="AB47" s="20">
        <v>0.21877314814814816</v>
      </c>
      <c r="AC47" s="20">
        <v>0.21877314814814816</v>
      </c>
      <c r="AD47" s="20">
        <v>0.22082175925925926</v>
      </c>
      <c r="AE47" s="20">
        <v>0.27032407407407405</v>
      </c>
      <c r="AF47" s="20">
        <v>0.27032407407407405</v>
      </c>
      <c r="AG47" s="20">
        <v>0.2770023148148148</v>
      </c>
      <c r="AH47" s="20">
        <v>0.4684953703703704</v>
      </c>
      <c r="AI47" s="20"/>
      <c r="AJ47" s="20"/>
      <c r="AK47" s="20"/>
      <c r="AL47" s="20"/>
      <c r="AM47" s="20">
        <v>0.2836111111111111</v>
      </c>
      <c r="AN47" s="20">
        <v>0.03319444444444444</v>
      </c>
      <c r="AO47" s="20">
        <v>0.4329513888888889</v>
      </c>
      <c r="AP47" s="20">
        <v>0.041666666666666664</v>
      </c>
      <c r="AQ47" s="20">
        <v>0.25243055555555555</v>
      </c>
      <c r="AR47" s="22"/>
      <c r="AS47" s="22"/>
      <c r="AT47" s="22"/>
      <c r="AU47" s="22"/>
      <c r="AV47" s="22"/>
      <c r="AW47" s="22"/>
    </row>
    <row r="48" spans="1:43" ht="13.5">
      <c r="A48" s="19" t="s">
        <v>165</v>
      </c>
      <c r="B48" s="24" t="s">
        <v>462</v>
      </c>
      <c r="C48" s="18" t="s">
        <v>173</v>
      </c>
      <c r="D48" s="19" t="s">
        <v>174</v>
      </c>
      <c r="E48" s="19" t="s">
        <v>175</v>
      </c>
      <c r="F48" s="20">
        <f t="shared" si="0"/>
        <v>0.046006944444444475</v>
      </c>
      <c r="G48" s="20">
        <f t="shared" si="1"/>
        <v>0.24999999999999997</v>
      </c>
      <c r="H48" s="44">
        <v>11</v>
      </c>
      <c r="I48" s="49">
        <f t="shared" si="2"/>
        <v>0.4583333333333333</v>
      </c>
      <c r="J48" s="44">
        <v>16</v>
      </c>
      <c r="K48" s="49">
        <f t="shared" si="3"/>
        <v>0.3333333333333333</v>
      </c>
      <c r="L48" s="20"/>
      <c r="M48" s="25">
        <f t="shared" si="5"/>
        <v>1.430046296296296</v>
      </c>
      <c r="N48" s="20">
        <v>0.056226851851851854</v>
      </c>
      <c r="O48" s="20">
        <v>0.43438657407407405</v>
      </c>
      <c r="P48" s="20">
        <v>0.3280324074074074</v>
      </c>
      <c r="Q48" s="20">
        <v>0.3280324074074074</v>
      </c>
      <c r="R48" s="20">
        <v>0.3309259259259259</v>
      </c>
      <c r="S48" s="20">
        <v>0.3876273148148148</v>
      </c>
      <c r="T48" s="20">
        <v>0.39556712962962964</v>
      </c>
      <c r="U48" s="20">
        <v>0.4034490740740741</v>
      </c>
      <c r="V48" s="20"/>
      <c r="W48" s="20"/>
      <c r="X48" s="20"/>
      <c r="Y48" s="20">
        <v>0.14591435185185184</v>
      </c>
      <c r="Z48" s="20">
        <v>0.1839814814814815</v>
      </c>
      <c r="AA48" s="20">
        <v>0.1873726851851852</v>
      </c>
      <c r="AB48" s="20">
        <v>0.21483796296296298</v>
      </c>
      <c r="AC48" s="20">
        <v>0.21483796296296298</v>
      </c>
      <c r="AD48" s="20">
        <v>0.21733796296296296</v>
      </c>
      <c r="AE48" s="20">
        <v>0.2707986111111111</v>
      </c>
      <c r="AF48" s="20">
        <v>0.2707986111111111</v>
      </c>
      <c r="AG48" s="20">
        <v>0.2772337962962963</v>
      </c>
      <c r="AH48" s="20"/>
      <c r="AI48" s="20"/>
      <c r="AJ48" s="20"/>
      <c r="AK48" s="20"/>
      <c r="AL48" s="20"/>
      <c r="AM48" s="20">
        <v>0.2846527777777778</v>
      </c>
      <c r="AN48" s="20">
        <v>0.03755787037037037</v>
      </c>
      <c r="AO48" s="20"/>
      <c r="AP48" s="20">
        <v>0.041666666666666664</v>
      </c>
      <c r="AQ48" s="20">
        <v>0.2524074074074074</v>
      </c>
    </row>
    <row r="49" spans="1:58" s="63" customFormat="1" ht="13.5">
      <c r="A49" s="38" t="s">
        <v>459</v>
      </c>
      <c r="B49" s="36" t="s">
        <v>462</v>
      </c>
      <c r="C49" s="37" t="s">
        <v>286</v>
      </c>
      <c r="D49" s="38" t="s">
        <v>287</v>
      </c>
      <c r="E49" s="38" t="s">
        <v>288</v>
      </c>
      <c r="F49" s="39">
        <f t="shared" si="0"/>
        <v>0.04907407407407405</v>
      </c>
      <c r="G49" s="39">
        <f t="shared" si="1"/>
        <v>0.08333333333333333</v>
      </c>
      <c r="H49" s="45">
        <v>8</v>
      </c>
      <c r="I49" s="50">
        <f t="shared" si="2"/>
        <v>0.3333333333333333</v>
      </c>
      <c r="J49" s="45">
        <v>16</v>
      </c>
      <c r="K49" s="50">
        <f t="shared" si="3"/>
        <v>0.3333333333333333</v>
      </c>
      <c r="L49" s="39"/>
      <c r="M49" s="40">
        <f t="shared" si="5"/>
        <v>1.212349537037037</v>
      </c>
      <c r="N49" s="39">
        <v>0.04618055555555556</v>
      </c>
      <c r="O49" s="39">
        <v>0.5114236111111111</v>
      </c>
      <c r="P49" s="39">
        <v>0.3331944444444444</v>
      </c>
      <c r="Q49" s="39">
        <v>0.3331944444444444</v>
      </c>
      <c r="R49" s="39">
        <v>0.3366550925925926</v>
      </c>
      <c r="S49" s="39">
        <v>0.3886574074074074</v>
      </c>
      <c r="T49" s="39">
        <v>0.39596064814814813</v>
      </c>
      <c r="U49" s="39">
        <v>0.4085532407407408</v>
      </c>
      <c r="V49" s="39">
        <v>0.4638773148148148</v>
      </c>
      <c r="W49" s="39">
        <v>0.46402777777777776</v>
      </c>
      <c r="X49" s="39">
        <v>0.4752083333333333</v>
      </c>
      <c r="Y49" s="39">
        <v>0.13409722222222223</v>
      </c>
      <c r="Z49" s="39">
        <v>0.1757175925925926</v>
      </c>
      <c r="AA49" s="39">
        <v>0.17809027777777778</v>
      </c>
      <c r="AB49" s="39">
        <v>0.20076388888888888</v>
      </c>
      <c r="AC49" s="39">
        <v>0.20076388888888888</v>
      </c>
      <c r="AD49" s="39">
        <v>0.20365740740740743</v>
      </c>
      <c r="AE49" s="39">
        <v>0.25744212962962965</v>
      </c>
      <c r="AF49" s="39">
        <v>0.25744212962962965</v>
      </c>
      <c r="AG49" s="39">
        <v>0.263587962962963</v>
      </c>
      <c r="AH49" s="39"/>
      <c r="AI49" s="39"/>
      <c r="AJ49" s="39"/>
      <c r="AK49" s="39"/>
      <c r="AL49" s="39"/>
      <c r="AM49" s="39">
        <v>0.26961805555555557</v>
      </c>
      <c r="AN49" s="39">
        <v>0.03184027777777778</v>
      </c>
      <c r="AO49" s="39">
        <v>0.43668981481481484</v>
      </c>
      <c r="AP49" s="39">
        <v>0.041666666666666664</v>
      </c>
      <c r="AQ49" s="39">
        <v>0.23623842592592592</v>
      </c>
      <c r="AR49" s="72"/>
      <c r="AS49" s="73"/>
      <c r="AT49" s="72"/>
      <c r="AU49" s="73"/>
      <c r="AV49" s="72"/>
      <c r="AW49" s="73"/>
      <c r="AX49" s="62"/>
      <c r="AY49" s="62"/>
      <c r="AZ49" s="62"/>
      <c r="BA49" s="62"/>
      <c r="BB49" s="62"/>
      <c r="BC49" s="62"/>
      <c r="BD49" s="62"/>
      <c r="BE49" s="62"/>
      <c r="BF49" s="62"/>
    </row>
    <row r="50" spans="1:58" s="71" customFormat="1" ht="13.5">
      <c r="A50" s="66"/>
      <c r="B50" s="64" t="s">
        <v>462</v>
      </c>
      <c r="C50" s="65" t="s">
        <v>188</v>
      </c>
      <c r="D50" s="66" t="s">
        <v>189</v>
      </c>
      <c r="E50" s="66" t="s">
        <v>190</v>
      </c>
      <c r="F50" s="67">
        <f t="shared" si="0"/>
        <v>0.023680555555555538</v>
      </c>
      <c r="G50" s="67">
        <f t="shared" si="1"/>
        <v>0.37500000000000006</v>
      </c>
      <c r="H50" s="68" t="s">
        <v>465</v>
      </c>
      <c r="I50" s="69" t="e">
        <f t="shared" si="2"/>
        <v>#VALUE!</v>
      </c>
      <c r="J50" s="68"/>
      <c r="K50" s="69">
        <f t="shared" si="3"/>
        <v>0</v>
      </c>
      <c r="L50" s="67"/>
      <c r="M50" s="68" t="s">
        <v>465</v>
      </c>
      <c r="N50" s="67">
        <v>0.055219907407407405</v>
      </c>
      <c r="O50" s="67">
        <v>0.46637731481481487</v>
      </c>
      <c r="P50" s="67">
        <v>0.3803240740740741</v>
      </c>
      <c r="Q50" s="67">
        <v>0.3803240740740741</v>
      </c>
      <c r="R50" s="67">
        <v>0.3850347222222222</v>
      </c>
      <c r="S50" s="67"/>
      <c r="T50" s="67"/>
      <c r="U50" s="67"/>
      <c r="V50" s="67"/>
      <c r="W50" s="67"/>
      <c r="X50" s="67"/>
      <c r="Y50" s="67">
        <v>0.1700925925925926</v>
      </c>
      <c r="Z50" s="67">
        <v>0.19377314814814817</v>
      </c>
      <c r="AA50" s="67">
        <v>0.19759259259259257</v>
      </c>
      <c r="AB50" s="67">
        <v>0.23565972222222223</v>
      </c>
      <c r="AC50" s="67">
        <v>0.23565972222222223</v>
      </c>
      <c r="AD50" s="67">
        <v>0.24024305555555556</v>
      </c>
      <c r="AE50" s="67">
        <v>0.2958449074074074</v>
      </c>
      <c r="AF50" s="67">
        <v>0.2958449074074074</v>
      </c>
      <c r="AG50" s="67">
        <v>0.30366898148148147</v>
      </c>
      <c r="AH50" s="67"/>
      <c r="AI50" s="67"/>
      <c r="AJ50" s="67"/>
      <c r="AK50" s="67"/>
      <c r="AL50" s="67"/>
      <c r="AM50" s="67">
        <v>0.31418981481481484</v>
      </c>
      <c r="AN50" s="67">
        <v>0.036273148148148145</v>
      </c>
      <c r="AO50" s="67"/>
      <c r="AP50" s="67">
        <v>0.041666666666666664</v>
      </c>
      <c r="AQ50" s="67">
        <v>0.2726851851851852</v>
      </c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</row>
    <row r="51" ht="13.5">
      <c r="I51" s="49"/>
    </row>
  </sheetData>
  <mergeCells count="9">
    <mergeCell ref="V1:X1"/>
    <mergeCell ref="Y1:AA1"/>
    <mergeCell ref="AJ1:AK1"/>
    <mergeCell ref="B1:M2"/>
    <mergeCell ref="P1:R1"/>
    <mergeCell ref="S1:U1"/>
    <mergeCell ref="AH1:AI1"/>
    <mergeCell ref="AB1:AD1"/>
    <mergeCell ref="AE1:AG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C83"/>
  <sheetViews>
    <sheetView tabSelected="1" view="pageBreakPreview" zoomScaleSheetLayoutView="100" workbookViewId="0" topLeftCell="A1">
      <pane xSplit="14" ySplit="3" topLeftCell="O23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A48" sqref="A48:A65"/>
    </sheetView>
  </sheetViews>
  <sheetFormatPr defaultColWidth="9.00390625" defaultRowHeight="12.75" outlineLevelCol="1"/>
  <cols>
    <col min="1" max="1" width="12.375" style="17" customWidth="1"/>
    <col min="2" max="2" width="5.00390625" style="7" customWidth="1"/>
    <col min="3" max="3" width="17.50390625" style="7" bestFit="1" customWidth="1"/>
    <col min="4" max="4" width="6.50390625" style="17" customWidth="1"/>
    <col min="5" max="5" width="10.875" style="17" customWidth="1" outlineLevel="1"/>
    <col min="6" max="6" width="9.00390625" style="17" customWidth="1" outlineLevel="1"/>
    <col min="7" max="7" width="10.125" style="17" customWidth="1" outlineLevel="1"/>
    <col min="8" max="8" width="19.125" style="46" customWidth="1" outlineLevel="1"/>
    <col min="9" max="9" width="10.50390625" style="51" customWidth="1" outlineLevel="1"/>
    <col min="10" max="10" width="12.50390625" style="46" customWidth="1" outlineLevel="1"/>
    <col min="11" max="11" width="11.00390625" style="51" customWidth="1" outlineLevel="1"/>
    <col min="12" max="13" width="11.00390625" style="17" customWidth="1" outlineLevel="1"/>
    <col min="14" max="14" width="9.875" style="23" customWidth="1"/>
    <col min="15" max="37" width="10.50390625" style="17" customWidth="1"/>
    <col min="38" max="39" width="10.50390625" style="7" customWidth="1"/>
    <col min="40" max="46" width="10.50390625" style="6" customWidth="1"/>
    <col min="47" max="55" width="12.50390625" style="6" customWidth="1"/>
    <col min="56" max="16384" width="12.50390625" style="7" customWidth="1"/>
  </cols>
  <sheetData>
    <row r="1" spans="2:46" ht="13.5" customHeight="1">
      <c r="B1" s="85" t="s">
        <v>81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26"/>
      <c r="P1" s="27"/>
      <c r="Q1" s="1"/>
      <c r="R1" s="97" t="s">
        <v>147</v>
      </c>
      <c r="S1" s="97"/>
      <c r="T1" s="97"/>
      <c r="U1" s="97" t="s">
        <v>149</v>
      </c>
      <c r="V1" s="97"/>
      <c r="W1" s="97"/>
      <c r="X1" s="98" t="s">
        <v>83</v>
      </c>
      <c r="Y1" s="98"/>
      <c r="Z1" s="98"/>
      <c r="AA1" s="97" t="s">
        <v>84</v>
      </c>
      <c r="AB1" s="97"/>
      <c r="AC1" s="97"/>
      <c r="AD1" s="41" t="s">
        <v>82</v>
      </c>
      <c r="AE1" s="42" t="s">
        <v>85</v>
      </c>
      <c r="AF1" s="99" t="s">
        <v>150</v>
      </c>
      <c r="AG1" s="99"/>
      <c r="AH1" s="95" t="s">
        <v>151</v>
      </c>
      <c r="AI1" s="95"/>
      <c r="AJ1" s="41" t="s">
        <v>152</v>
      </c>
      <c r="AK1" s="41" t="s">
        <v>86</v>
      </c>
      <c r="AL1" s="41" t="s">
        <v>153</v>
      </c>
      <c r="AM1" s="41" t="s">
        <v>154</v>
      </c>
      <c r="AN1" s="41" t="s">
        <v>89</v>
      </c>
      <c r="AO1" s="4"/>
      <c r="AP1" s="5"/>
      <c r="AQ1" s="5"/>
      <c r="AR1" s="5"/>
      <c r="AS1" s="5"/>
      <c r="AT1" s="5"/>
    </row>
    <row r="2" spans="1:55" s="11" customFormat="1" ht="60" customHeight="1">
      <c r="A2" s="76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8" t="s">
        <v>155</v>
      </c>
      <c r="P2" s="8" t="s">
        <v>90</v>
      </c>
      <c r="Q2" s="8" t="s">
        <v>90</v>
      </c>
      <c r="R2" s="8" t="s">
        <v>91</v>
      </c>
      <c r="S2" s="8" t="s">
        <v>92</v>
      </c>
      <c r="T2" s="8" t="s">
        <v>93</v>
      </c>
      <c r="U2" s="8" t="s">
        <v>91</v>
      </c>
      <c r="V2" s="8" t="s">
        <v>92</v>
      </c>
      <c r="W2" s="8" t="s">
        <v>93</v>
      </c>
      <c r="X2" s="8" t="s">
        <v>91</v>
      </c>
      <c r="Y2" s="8" t="s">
        <v>92</v>
      </c>
      <c r="Z2" s="8" t="s">
        <v>93</v>
      </c>
      <c r="AA2" s="8" t="s">
        <v>91</v>
      </c>
      <c r="AB2" s="8" t="s">
        <v>92</v>
      </c>
      <c r="AC2" s="8" t="s">
        <v>93</v>
      </c>
      <c r="AD2" s="8" t="s">
        <v>94</v>
      </c>
      <c r="AE2" s="8" t="s">
        <v>93</v>
      </c>
      <c r="AF2" s="8" t="s">
        <v>156</v>
      </c>
      <c r="AG2" s="8" t="s">
        <v>157</v>
      </c>
      <c r="AH2" s="8" t="s">
        <v>156</v>
      </c>
      <c r="AI2" s="8" t="s">
        <v>157</v>
      </c>
      <c r="AJ2" s="8" t="s">
        <v>93</v>
      </c>
      <c r="AK2" s="8" t="s">
        <v>94</v>
      </c>
      <c r="AL2" s="8" t="s">
        <v>94</v>
      </c>
      <c r="AM2" s="8" t="s">
        <v>94</v>
      </c>
      <c r="AN2" s="8" t="s">
        <v>94</v>
      </c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17" customFormat="1" ht="13.5">
      <c r="A3" s="74" t="s">
        <v>95</v>
      </c>
      <c r="B3" s="32" t="s">
        <v>460</v>
      </c>
      <c r="C3" s="32" t="s">
        <v>96</v>
      </c>
      <c r="D3" s="32" t="s">
        <v>97</v>
      </c>
      <c r="E3" s="33" t="s">
        <v>98</v>
      </c>
      <c r="F3" s="33" t="s">
        <v>99</v>
      </c>
      <c r="G3" s="33" t="s">
        <v>100</v>
      </c>
      <c r="H3" s="43" t="s">
        <v>464</v>
      </c>
      <c r="I3" s="48" t="s">
        <v>451</v>
      </c>
      <c r="J3" s="43" t="s">
        <v>452</v>
      </c>
      <c r="K3" s="48" t="s">
        <v>295</v>
      </c>
      <c r="L3" s="33" t="s">
        <v>453</v>
      </c>
      <c r="M3" s="33" t="s">
        <v>467</v>
      </c>
      <c r="N3" s="33" t="s">
        <v>101</v>
      </c>
      <c r="O3" s="13">
        <v>200</v>
      </c>
      <c r="P3" s="13">
        <v>200</v>
      </c>
      <c r="Q3" s="13">
        <v>200</v>
      </c>
      <c r="R3" s="34">
        <v>104</v>
      </c>
      <c r="S3" s="34">
        <v>104</v>
      </c>
      <c r="T3" s="34">
        <v>204</v>
      </c>
      <c r="U3" s="34">
        <v>116</v>
      </c>
      <c r="V3" s="34">
        <v>116</v>
      </c>
      <c r="W3" s="34">
        <v>216</v>
      </c>
      <c r="X3" s="34">
        <v>131</v>
      </c>
      <c r="Y3" s="34">
        <v>131</v>
      </c>
      <c r="Z3" s="34">
        <v>231</v>
      </c>
      <c r="AA3" s="34">
        <v>140</v>
      </c>
      <c r="AB3" s="34">
        <v>140</v>
      </c>
      <c r="AC3" s="34">
        <v>240</v>
      </c>
      <c r="AD3" s="34">
        <v>145</v>
      </c>
      <c r="AE3" s="34">
        <v>245</v>
      </c>
      <c r="AF3" s="13">
        <v>117</v>
      </c>
      <c r="AG3" s="13">
        <v>117</v>
      </c>
      <c r="AH3" s="13">
        <v>122</v>
      </c>
      <c r="AI3" s="13">
        <v>122</v>
      </c>
      <c r="AJ3" s="34">
        <v>222</v>
      </c>
      <c r="AK3" s="34">
        <v>101</v>
      </c>
      <c r="AL3" s="34">
        <v>110</v>
      </c>
      <c r="AM3" s="35">
        <v>115</v>
      </c>
      <c r="AN3" s="34">
        <v>144</v>
      </c>
      <c r="AO3" s="4"/>
      <c r="AP3" s="15"/>
      <c r="AQ3" s="4"/>
      <c r="AR3" s="15"/>
      <c r="AS3" s="4"/>
      <c r="AT3" s="15"/>
      <c r="AU3" s="16"/>
      <c r="AV3" s="16"/>
      <c r="AW3" s="16"/>
      <c r="AX3" s="16"/>
      <c r="AY3" s="16"/>
      <c r="AZ3" s="16"/>
      <c r="BA3" s="16"/>
      <c r="BB3" s="16"/>
      <c r="BC3" s="16"/>
    </row>
    <row r="4" spans="1:55" s="17" customFormat="1" ht="13.5">
      <c r="A4" s="75"/>
      <c r="B4" s="32"/>
      <c r="C4" s="32"/>
      <c r="D4" s="32"/>
      <c r="E4" s="33"/>
      <c r="F4" s="33"/>
      <c r="G4" s="33"/>
      <c r="H4" s="43"/>
      <c r="I4" s="48">
        <v>0.041666666666666664</v>
      </c>
      <c r="J4" s="52" t="s">
        <v>458</v>
      </c>
      <c r="K4" s="48">
        <v>0.020833333333333332</v>
      </c>
      <c r="L4" s="33"/>
      <c r="M4" s="33"/>
      <c r="N4" s="33"/>
      <c r="O4" s="13"/>
      <c r="P4" s="13"/>
      <c r="Q4" s="13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13"/>
      <c r="AG4" s="13"/>
      <c r="AH4" s="13"/>
      <c r="AI4" s="13"/>
      <c r="AJ4" s="34"/>
      <c r="AK4" s="34"/>
      <c r="AL4" s="34"/>
      <c r="AM4" s="47"/>
      <c r="AN4" s="34"/>
      <c r="AO4" s="4"/>
      <c r="AP4" s="15"/>
      <c r="AQ4" s="4"/>
      <c r="AR4" s="15"/>
      <c r="AS4" s="4"/>
      <c r="AT4" s="15"/>
      <c r="AU4" s="16"/>
      <c r="AV4" s="16"/>
      <c r="AW4" s="16"/>
      <c r="AX4" s="16"/>
      <c r="AY4" s="16"/>
      <c r="AZ4" s="16"/>
      <c r="BA4" s="16"/>
      <c r="BB4" s="16"/>
      <c r="BC4" s="16"/>
    </row>
    <row r="5" spans="1:46" ht="13.5">
      <c r="A5" s="83" t="s">
        <v>168</v>
      </c>
      <c r="B5" s="24" t="s">
        <v>463</v>
      </c>
      <c r="C5" s="18" t="s">
        <v>296</v>
      </c>
      <c r="D5" s="19" t="s">
        <v>297</v>
      </c>
      <c r="E5" s="19" t="s">
        <v>298</v>
      </c>
      <c r="F5" s="20">
        <f aca="true" t="shared" si="0" ref="F5:F36">S5-R5+V5-U5+Y5-X5+AB5-AA5</f>
        <v>0.019942129629629657</v>
      </c>
      <c r="G5" s="20">
        <f aca="true" t="shared" si="1" ref="G5:G36">(6-COUNT(T5,W5,Z5,AC5,AE5,AJ5))*"02:00:00"+(5-COUNT(AD5,AK5,AL5,AM5,AN5))*"01:00:00"+IF(AND(S5=0,T5=0),"01:00:00")+IF(AND(V5=0,W5=0),"01:00:00")+IF(AND(Y5=0,Z5=0),"01:00:00")+IF(AND(AB5=0,AC5=0),"01:00:00")</f>
        <v>0</v>
      </c>
      <c r="H5" s="44"/>
      <c r="I5" s="49">
        <f aca="true" t="shared" si="2" ref="I5:I36">H5*I$4</f>
        <v>0</v>
      </c>
      <c r="J5" s="44"/>
      <c r="K5" s="49">
        <f aca="true" t="shared" si="3" ref="K5:K36">J5*K$4</f>
        <v>0</v>
      </c>
      <c r="L5" s="20"/>
      <c r="M5" s="20">
        <v>0.004513888888888889</v>
      </c>
      <c r="N5" s="25">
        <f aca="true" t="shared" si="4" ref="N5:N31">E5-F5+G5+I5+K5+L5-M5</f>
        <v>0.4725462962962963</v>
      </c>
      <c r="O5" s="20">
        <v>0.04627314814814815</v>
      </c>
      <c r="P5" s="20">
        <v>0.3812962962962963</v>
      </c>
      <c r="Q5" s="20">
        <v>0.4970023148148148</v>
      </c>
      <c r="R5" s="20">
        <v>0.10484953703703703</v>
      </c>
      <c r="S5" s="20">
        <v>0.1228587962962963</v>
      </c>
      <c r="T5" s="20">
        <v>0.13219907407407408</v>
      </c>
      <c r="U5" s="20">
        <v>0.1795138888888889</v>
      </c>
      <c r="V5" s="20">
        <v>0.18144675925925927</v>
      </c>
      <c r="W5" s="20">
        <v>0.18614583333333334</v>
      </c>
      <c r="X5" s="20">
        <v>0.4368634259259259</v>
      </c>
      <c r="Y5" s="20">
        <v>0.4368634259259259</v>
      </c>
      <c r="Z5" s="20">
        <v>0.4402430555555556</v>
      </c>
      <c r="AA5" s="20">
        <v>0.4639351851851852</v>
      </c>
      <c r="AB5" s="20">
        <v>0.4639351851851852</v>
      </c>
      <c r="AC5" s="20">
        <v>0.46621527777777777</v>
      </c>
      <c r="AD5" s="20">
        <v>0.07504629629629629</v>
      </c>
      <c r="AE5" s="20">
        <v>0.06947916666666666</v>
      </c>
      <c r="AF5" s="20">
        <v>0.19626157407407407</v>
      </c>
      <c r="AG5" s="20">
        <v>0.22060185185185185</v>
      </c>
      <c r="AH5" s="20">
        <v>0.2804861111111111</v>
      </c>
      <c r="AI5" s="20">
        <v>0.33144675925925926</v>
      </c>
      <c r="AJ5" s="20">
        <v>0.27542824074074074</v>
      </c>
      <c r="AK5" s="20">
        <v>0.056620370370370376</v>
      </c>
      <c r="AL5" s="20">
        <v>0.018657407407407407</v>
      </c>
      <c r="AM5" s="20">
        <v>0.17129629629629628</v>
      </c>
      <c r="AN5" s="20">
        <v>0.49128472222222225</v>
      </c>
      <c r="AO5" s="22"/>
      <c r="AP5" s="22"/>
      <c r="AQ5" s="22"/>
      <c r="AR5" s="22"/>
      <c r="AS5" s="22"/>
      <c r="AT5" s="22"/>
    </row>
    <row r="6" spans="1:55" s="17" customFormat="1" ht="13.5">
      <c r="A6" s="83" t="s">
        <v>248</v>
      </c>
      <c r="B6" s="24" t="s">
        <v>463</v>
      </c>
      <c r="C6" s="18" t="s">
        <v>311</v>
      </c>
      <c r="D6" s="19" t="s">
        <v>312</v>
      </c>
      <c r="E6" s="19" t="s">
        <v>313</v>
      </c>
      <c r="F6" s="20">
        <f t="shared" si="0"/>
        <v>0.001967592592592604</v>
      </c>
      <c r="G6" s="20">
        <f t="shared" si="1"/>
        <v>0.125</v>
      </c>
      <c r="H6" s="44">
        <v>1</v>
      </c>
      <c r="I6" s="49">
        <f t="shared" si="2"/>
        <v>0.041666666666666664</v>
      </c>
      <c r="J6" s="44"/>
      <c r="K6" s="49">
        <f t="shared" si="3"/>
        <v>0</v>
      </c>
      <c r="L6" s="20"/>
      <c r="M6" s="20">
        <v>0.004513888888888889</v>
      </c>
      <c r="N6" s="25">
        <f t="shared" si="4"/>
        <v>0.6486226851851852</v>
      </c>
      <c r="O6" s="20">
        <v>0.03484953703703703</v>
      </c>
      <c r="P6" s="20">
        <v>0.36476851851851855</v>
      </c>
      <c r="Q6" s="20">
        <v>0.4884375</v>
      </c>
      <c r="R6" s="20">
        <v>0.08315972222222222</v>
      </c>
      <c r="S6" s="20">
        <v>0.08315972222222222</v>
      </c>
      <c r="T6" s="20">
        <v>0.08952546296296297</v>
      </c>
      <c r="U6" s="20">
        <v>0.14340277777777777</v>
      </c>
      <c r="V6" s="20">
        <v>0.14537037037037037</v>
      </c>
      <c r="W6" s="20">
        <v>0.15074074074074076</v>
      </c>
      <c r="X6" s="20">
        <v>0.4045949074074074</v>
      </c>
      <c r="Y6" s="20">
        <v>0.4045949074074074</v>
      </c>
      <c r="Z6" s="20">
        <v>0.4087731481481482</v>
      </c>
      <c r="AA6" s="20">
        <v>0.45136574074074076</v>
      </c>
      <c r="AB6" s="20">
        <v>0.45136574074074076</v>
      </c>
      <c r="AC6" s="20">
        <v>0.4528587962962963</v>
      </c>
      <c r="AD6" s="20"/>
      <c r="AE6" s="20"/>
      <c r="AF6" s="20">
        <v>0.1603240740740741</v>
      </c>
      <c r="AG6" s="20">
        <v>0.19436342592592593</v>
      </c>
      <c r="AH6" s="20">
        <v>0.26740740740740737</v>
      </c>
      <c r="AI6" s="20">
        <v>0.31378472222222226</v>
      </c>
      <c r="AJ6" s="20">
        <v>0.262037037037037</v>
      </c>
      <c r="AK6" s="20">
        <v>0.04503472222222222</v>
      </c>
      <c r="AL6" s="20">
        <v>0.025729166666666664</v>
      </c>
      <c r="AM6" s="20">
        <v>0.13387731481481482</v>
      </c>
      <c r="AN6" s="20">
        <v>0.4813310185185185</v>
      </c>
      <c r="AO6" s="22"/>
      <c r="AP6" s="22"/>
      <c r="AQ6" s="22"/>
      <c r="AR6" s="22"/>
      <c r="AS6" s="22"/>
      <c r="AT6" s="22"/>
      <c r="AU6" s="6"/>
      <c r="AV6" s="6"/>
      <c r="AW6" s="6"/>
      <c r="AX6" s="6"/>
      <c r="AY6" s="6"/>
      <c r="AZ6" s="6"/>
      <c r="BA6" s="6"/>
      <c r="BB6" s="6"/>
      <c r="BC6" s="6"/>
    </row>
    <row r="7" spans="1:46" ht="13.5">
      <c r="A7" s="83" t="s">
        <v>225</v>
      </c>
      <c r="B7" s="24" t="s">
        <v>463</v>
      </c>
      <c r="C7" s="18" t="s">
        <v>314</v>
      </c>
      <c r="D7" s="19" t="s">
        <v>315</v>
      </c>
      <c r="E7" s="19" t="s">
        <v>316</v>
      </c>
      <c r="F7" s="20">
        <f t="shared" si="0"/>
        <v>0.001840277777777788</v>
      </c>
      <c r="G7" s="20">
        <f t="shared" si="1"/>
        <v>0.125</v>
      </c>
      <c r="H7" s="44">
        <v>1</v>
      </c>
      <c r="I7" s="49">
        <f t="shared" si="2"/>
        <v>0.041666666666666664</v>
      </c>
      <c r="J7" s="44"/>
      <c r="K7" s="49">
        <f t="shared" si="3"/>
        <v>0</v>
      </c>
      <c r="L7" s="20"/>
      <c r="M7" s="20">
        <v>0.004513888888888889</v>
      </c>
      <c r="N7" s="25">
        <f t="shared" si="4"/>
        <v>0.6517361111111111</v>
      </c>
      <c r="O7" s="20">
        <v>0.05010416666666667</v>
      </c>
      <c r="P7" s="20">
        <v>0.35908564814814814</v>
      </c>
      <c r="Q7" s="20">
        <v>0.49142361111111116</v>
      </c>
      <c r="R7" s="20">
        <v>0.09166666666666667</v>
      </c>
      <c r="S7" s="20">
        <v>0.09166666666666667</v>
      </c>
      <c r="T7" s="20">
        <v>0.09598379629629629</v>
      </c>
      <c r="U7" s="20">
        <v>0.1403587962962963</v>
      </c>
      <c r="V7" s="20">
        <v>0.1421990740740741</v>
      </c>
      <c r="W7" s="20">
        <v>0.14760416666666668</v>
      </c>
      <c r="X7" s="20">
        <v>0.42285879629629625</v>
      </c>
      <c r="Y7" s="20">
        <v>0.42285879629629625</v>
      </c>
      <c r="Z7" s="20">
        <v>0.4260069444444445</v>
      </c>
      <c r="AA7" s="20">
        <v>0.4528240740740741</v>
      </c>
      <c r="AB7" s="20">
        <v>0.4528240740740741</v>
      </c>
      <c r="AC7" s="20">
        <v>0.4546990740740741</v>
      </c>
      <c r="AD7" s="20"/>
      <c r="AE7" s="20"/>
      <c r="AF7" s="20">
        <v>0.15570601851851854</v>
      </c>
      <c r="AG7" s="20">
        <v>0.18989583333333335</v>
      </c>
      <c r="AH7" s="20">
        <v>0.25221064814814814</v>
      </c>
      <c r="AI7" s="20">
        <v>0.3154282407407408</v>
      </c>
      <c r="AJ7" s="20">
        <v>0.24680555555555558</v>
      </c>
      <c r="AK7" s="20">
        <v>0.060821759259259256</v>
      </c>
      <c r="AL7" s="20">
        <v>0.0405787037037037</v>
      </c>
      <c r="AM7" s="20">
        <v>0.1320949074074074</v>
      </c>
      <c r="AN7" s="20">
        <v>0.48519675925925926</v>
      </c>
      <c r="AO7" s="22"/>
      <c r="AP7" s="22"/>
      <c r="AQ7" s="22"/>
      <c r="AR7" s="22"/>
      <c r="AS7" s="22"/>
      <c r="AT7" s="22"/>
    </row>
    <row r="8" spans="1:46" ht="13.5">
      <c r="A8" s="19" t="s">
        <v>180</v>
      </c>
      <c r="B8" s="24" t="s">
        <v>463</v>
      </c>
      <c r="C8" s="18" t="s">
        <v>317</v>
      </c>
      <c r="D8" s="19" t="s">
        <v>318</v>
      </c>
      <c r="E8" s="19" t="s">
        <v>319</v>
      </c>
      <c r="F8" s="20">
        <f t="shared" si="0"/>
        <v>0.024097222222222214</v>
      </c>
      <c r="G8" s="20">
        <f t="shared" si="1"/>
        <v>0.16666666666666666</v>
      </c>
      <c r="H8" s="44">
        <v>2</v>
      </c>
      <c r="I8" s="49">
        <f t="shared" si="2"/>
        <v>0.08333333333333333</v>
      </c>
      <c r="J8" s="44">
        <v>7</v>
      </c>
      <c r="K8" s="49">
        <f t="shared" si="3"/>
        <v>0.14583333333333331</v>
      </c>
      <c r="L8" s="20"/>
      <c r="M8" s="20">
        <v>0.004513888888888889</v>
      </c>
      <c r="N8" s="25">
        <f t="shared" si="4"/>
        <v>0.8579166666666667</v>
      </c>
      <c r="O8" s="20">
        <v>0.03636574074074074</v>
      </c>
      <c r="P8" s="20">
        <v>0.38504629629629633</v>
      </c>
      <c r="Q8" s="20">
        <v>0.4906944444444445</v>
      </c>
      <c r="R8" s="20">
        <v>0.10318287037037037</v>
      </c>
      <c r="S8" s="20">
        <v>0.11923611111111111</v>
      </c>
      <c r="T8" s="20">
        <v>0.12363425925925926</v>
      </c>
      <c r="U8" s="20">
        <v>0.18936342592592592</v>
      </c>
      <c r="V8" s="20">
        <v>0.1974074074074074</v>
      </c>
      <c r="W8" s="20">
        <v>0.2008564814814815</v>
      </c>
      <c r="X8" s="20">
        <v>0.4494444444444445</v>
      </c>
      <c r="Y8" s="20">
        <v>0.4494444444444445</v>
      </c>
      <c r="Z8" s="20">
        <v>0.45211805555555556</v>
      </c>
      <c r="AA8" s="20"/>
      <c r="AB8" s="20"/>
      <c r="AC8" s="20"/>
      <c r="AD8" s="20">
        <v>0.07765046296296296</v>
      </c>
      <c r="AE8" s="20">
        <v>0.07377314814814816</v>
      </c>
      <c r="AF8" s="20">
        <v>0.20899305555555556</v>
      </c>
      <c r="AG8" s="20">
        <v>0.24113425925925927</v>
      </c>
      <c r="AH8" s="20">
        <v>0.30247685185185186</v>
      </c>
      <c r="AI8" s="20">
        <v>0.3349768518518519</v>
      </c>
      <c r="AJ8" s="20">
        <v>0.2972685185185185</v>
      </c>
      <c r="AK8" s="20">
        <v>0.05092592592592593</v>
      </c>
      <c r="AL8" s="20">
        <v>0.01884259259259259</v>
      </c>
      <c r="AM8" s="20">
        <v>0.1773726851851852</v>
      </c>
      <c r="AN8" s="20"/>
      <c r="AO8" s="22"/>
      <c r="AP8" s="22"/>
      <c r="AQ8" s="22"/>
      <c r="AR8" s="22"/>
      <c r="AS8" s="22"/>
      <c r="AT8" s="22"/>
    </row>
    <row r="9" spans="1:40" ht="13.5">
      <c r="A9" s="19" t="s">
        <v>281</v>
      </c>
      <c r="B9" s="24" t="s">
        <v>463</v>
      </c>
      <c r="C9" s="18" t="s">
        <v>448</v>
      </c>
      <c r="D9" s="19" t="s">
        <v>449</v>
      </c>
      <c r="E9" s="19" t="s">
        <v>450</v>
      </c>
      <c r="F9" s="20">
        <f t="shared" si="0"/>
        <v>0.004155092592592613</v>
      </c>
      <c r="G9" s="20">
        <f t="shared" si="1"/>
        <v>0.29166666666666663</v>
      </c>
      <c r="H9" s="44">
        <v>4</v>
      </c>
      <c r="I9" s="49">
        <f t="shared" si="2"/>
        <v>0.16666666666666666</v>
      </c>
      <c r="J9" s="44"/>
      <c r="K9" s="49">
        <f t="shared" si="3"/>
        <v>0</v>
      </c>
      <c r="L9" s="20"/>
      <c r="M9" s="20">
        <v>0.004513888888888889</v>
      </c>
      <c r="N9" s="25">
        <f t="shared" si="4"/>
        <v>0.9428124999999998</v>
      </c>
      <c r="O9" s="20">
        <v>0.04953703703703704</v>
      </c>
      <c r="P9" s="20">
        <v>0.4222337962962963</v>
      </c>
      <c r="Q9" s="20">
        <v>0.4931481481481481</v>
      </c>
      <c r="R9" s="20">
        <v>0.1007986111111111</v>
      </c>
      <c r="S9" s="20">
        <v>0.10387731481481481</v>
      </c>
      <c r="T9" s="20">
        <v>0.11166666666666665</v>
      </c>
      <c r="U9" s="20">
        <v>0.16583333333333333</v>
      </c>
      <c r="V9" s="20">
        <v>0.16690972222222222</v>
      </c>
      <c r="W9" s="20">
        <v>0.17121527777777779</v>
      </c>
      <c r="X9" s="20"/>
      <c r="Y9" s="20"/>
      <c r="Z9" s="20"/>
      <c r="AA9" s="20"/>
      <c r="AB9" s="20"/>
      <c r="AC9" s="20"/>
      <c r="AD9" s="20">
        <v>0.07652777777777778</v>
      </c>
      <c r="AE9" s="20">
        <v>0.0725</v>
      </c>
      <c r="AF9" s="20">
        <v>0.1875578703703704</v>
      </c>
      <c r="AG9" s="20">
        <v>0.22146990740740743</v>
      </c>
      <c r="AH9" s="20">
        <v>0.2914814814814815</v>
      </c>
      <c r="AI9" s="20">
        <v>0.3625347222222222</v>
      </c>
      <c r="AJ9" s="20">
        <v>0.2867013888888889</v>
      </c>
      <c r="AK9" s="20">
        <v>0.06035879629629629</v>
      </c>
      <c r="AL9" s="20">
        <v>0.028391203703703707</v>
      </c>
      <c r="AM9" s="20">
        <v>0.1542361111111111</v>
      </c>
      <c r="AN9" s="20"/>
    </row>
    <row r="10" spans="1:40" ht="13.5">
      <c r="A10" s="19" t="s">
        <v>165</v>
      </c>
      <c r="B10" s="24" t="s">
        <v>463</v>
      </c>
      <c r="C10" s="18" t="s">
        <v>96</v>
      </c>
      <c r="D10" s="19" t="s">
        <v>443</v>
      </c>
      <c r="E10" s="19" t="s">
        <v>444</v>
      </c>
      <c r="F10" s="20">
        <f t="shared" si="0"/>
        <v>0.04267361111111112</v>
      </c>
      <c r="G10" s="20">
        <f t="shared" si="1"/>
        <v>0.24999999999999997</v>
      </c>
      <c r="H10" s="44">
        <v>12</v>
      </c>
      <c r="I10" s="49">
        <f t="shared" si="2"/>
        <v>0.5</v>
      </c>
      <c r="J10" s="44"/>
      <c r="K10" s="49">
        <f t="shared" si="3"/>
        <v>0</v>
      </c>
      <c r="L10" s="20"/>
      <c r="M10" s="20"/>
      <c r="N10" s="25">
        <f t="shared" si="4"/>
        <v>1.194537037037037</v>
      </c>
      <c r="O10" s="20">
        <v>0.04959490740740741</v>
      </c>
      <c r="P10" s="20">
        <v>0.4692013888888889</v>
      </c>
      <c r="Q10" s="20">
        <v>0.4872106481481482</v>
      </c>
      <c r="R10" s="20">
        <v>0.12275462962962963</v>
      </c>
      <c r="S10" s="20">
        <v>0.15662037037037038</v>
      </c>
      <c r="T10" s="20">
        <v>0.16074074074074074</v>
      </c>
      <c r="U10" s="20">
        <v>0.2141087962962963</v>
      </c>
      <c r="V10" s="20">
        <v>0.22291666666666665</v>
      </c>
      <c r="W10" s="20">
        <v>0.22814814814814813</v>
      </c>
      <c r="X10" s="20"/>
      <c r="Y10" s="20"/>
      <c r="Z10" s="20"/>
      <c r="AA10" s="20"/>
      <c r="AB10" s="20"/>
      <c r="AC10" s="20"/>
      <c r="AD10" s="20">
        <v>0.08668981481481482</v>
      </c>
      <c r="AE10" s="20">
        <v>0.0819212962962963</v>
      </c>
      <c r="AF10" s="20">
        <v>0.23974537037037036</v>
      </c>
      <c r="AG10" s="20">
        <v>0.2799537037037037</v>
      </c>
      <c r="AH10" s="20">
        <v>0.3433333333333333</v>
      </c>
      <c r="AI10" s="20">
        <v>0.4115625</v>
      </c>
      <c r="AJ10" s="20">
        <v>0.4236111111111111</v>
      </c>
      <c r="AK10" s="20">
        <v>0.06577546296296297</v>
      </c>
      <c r="AL10" s="20">
        <v>0.03395833333333333</v>
      </c>
      <c r="AM10" s="20">
        <v>0.20348379629629632</v>
      </c>
      <c r="AN10" s="20">
        <v>0.4790277777777778</v>
      </c>
    </row>
    <row r="11" spans="1:40" ht="13.5">
      <c r="A11" s="19" t="s">
        <v>240</v>
      </c>
      <c r="B11" s="24" t="s">
        <v>463</v>
      </c>
      <c r="C11" s="18" t="s">
        <v>425</v>
      </c>
      <c r="D11" s="19" t="s">
        <v>426</v>
      </c>
      <c r="E11" s="19" t="s">
        <v>427</v>
      </c>
      <c r="F11" s="20">
        <f t="shared" si="0"/>
        <v>0.02217592592592596</v>
      </c>
      <c r="G11" s="20">
        <f t="shared" si="1"/>
        <v>0.29166666666666663</v>
      </c>
      <c r="H11" s="44">
        <v>11</v>
      </c>
      <c r="I11" s="49">
        <f t="shared" si="2"/>
        <v>0.4583333333333333</v>
      </c>
      <c r="J11" s="44"/>
      <c r="K11" s="49">
        <f t="shared" si="3"/>
        <v>0</v>
      </c>
      <c r="L11" s="20"/>
      <c r="M11" s="20">
        <v>0.004513888888888889</v>
      </c>
      <c r="N11" s="25">
        <f t="shared" si="4"/>
        <v>1.2131597222222221</v>
      </c>
      <c r="O11" s="20">
        <v>0.050509259259259254</v>
      </c>
      <c r="P11" s="20">
        <v>0.4373726851851852</v>
      </c>
      <c r="Q11" s="20">
        <v>0.48984953703703704</v>
      </c>
      <c r="R11" s="20">
        <v>0.10556712962962962</v>
      </c>
      <c r="S11" s="20">
        <v>0.1231712962962963</v>
      </c>
      <c r="T11" s="20">
        <v>0.13020833333333334</v>
      </c>
      <c r="U11" s="20">
        <v>0.18827546296296296</v>
      </c>
      <c r="V11" s="20">
        <v>0.19284722222222225</v>
      </c>
      <c r="W11" s="20">
        <v>0.19795138888888889</v>
      </c>
      <c r="X11" s="20"/>
      <c r="Y11" s="20"/>
      <c r="Z11" s="20"/>
      <c r="AA11" s="20"/>
      <c r="AB11" s="20"/>
      <c r="AC11" s="20"/>
      <c r="AD11" s="20">
        <v>0.0796412037037037</v>
      </c>
      <c r="AE11" s="20">
        <v>0.07482638888888889</v>
      </c>
      <c r="AF11" s="20">
        <v>0.21056712962962965</v>
      </c>
      <c r="AG11" s="20">
        <v>0.24325231481481482</v>
      </c>
      <c r="AH11" s="20">
        <v>0.3069675925925926</v>
      </c>
      <c r="AI11" s="20">
        <v>0.3795717592592593</v>
      </c>
      <c r="AJ11" s="20">
        <v>0.303287037037037</v>
      </c>
      <c r="AK11" s="20">
        <v>0.06074074074074074</v>
      </c>
      <c r="AL11" s="20">
        <v>0.02443287037037037</v>
      </c>
      <c r="AM11" s="20">
        <v>0.17711805555555557</v>
      </c>
      <c r="AN11" s="20"/>
    </row>
    <row r="12" spans="1:46" ht="13.5">
      <c r="A12" s="19" t="s">
        <v>219</v>
      </c>
      <c r="B12" s="24" t="s">
        <v>463</v>
      </c>
      <c r="C12" s="18" t="s">
        <v>338</v>
      </c>
      <c r="D12" s="19" t="s">
        <v>339</v>
      </c>
      <c r="E12" s="19" t="s">
        <v>340</v>
      </c>
      <c r="F12" s="20">
        <f t="shared" si="0"/>
        <v>0.032430555555555546</v>
      </c>
      <c r="G12" s="20">
        <f t="shared" si="1"/>
        <v>0.24999999999999997</v>
      </c>
      <c r="H12" s="44">
        <v>12</v>
      </c>
      <c r="I12" s="49">
        <f t="shared" si="2"/>
        <v>0.5</v>
      </c>
      <c r="J12" s="44"/>
      <c r="K12" s="49">
        <f t="shared" si="3"/>
        <v>0</v>
      </c>
      <c r="L12" s="20"/>
      <c r="M12" s="20"/>
      <c r="N12" s="25">
        <f t="shared" si="4"/>
        <v>1.2132175925925925</v>
      </c>
      <c r="O12" s="20">
        <v>0.039502314814814816</v>
      </c>
      <c r="P12" s="20">
        <v>0.4782638888888889</v>
      </c>
      <c r="Q12" s="20">
        <v>0.4956481481481481</v>
      </c>
      <c r="R12" s="20">
        <v>0.11216435185185185</v>
      </c>
      <c r="S12" s="20">
        <v>0.14118055555555556</v>
      </c>
      <c r="T12" s="20">
        <v>0.14516203703703703</v>
      </c>
      <c r="U12" s="20">
        <v>0.2128587962962963</v>
      </c>
      <c r="V12" s="20">
        <v>0.21627314814814813</v>
      </c>
      <c r="W12" s="20">
        <v>0.22233796296296296</v>
      </c>
      <c r="X12" s="20"/>
      <c r="Y12" s="20"/>
      <c r="Z12" s="20"/>
      <c r="AA12" s="20"/>
      <c r="AB12" s="20"/>
      <c r="AC12" s="20"/>
      <c r="AD12" s="20">
        <v>0.07884259259259259</v>
      </c>
      <c r="AE12" s="20">
        <v>0.07498842592592593</v>
      </c>
      <c r="AF12" s="20">
        <v>0.23524305555555555</v>
      </c>
      <c r="AG12" s="20">
        <v>0.2743055555555555</v>
      </c>
      <c r="AH12" s="20">
        <v>0.3534143518518518</v>
      </c>
      <c r="AI12" s="20">
        <v>0.4099305555555555</v>
      </c>
      <c r="AJ12" s="20">
        <v>0.3489351851851852</v>
      </c>
      <c r="AK12" s="20">
        <v>0.05959490740740741</v>
      </c>
      <c r="AL12" s="20">
        <v>0.014675925925925926</v>
      </c>
      <c r="AM12" s="20">
        <v>0.20126157407407408</v>
      </c>
      <c r="AN12" s="20">
        <v>0.49042824074074076</v>
      </c>
      <c r="AO12" s="22"/>
      <c r="AP12" s="22"/>
      <c r="AQ12" s="22"/>
      <c r="AR12" s="22"/>
      <c r="AS12" s="22"/>
      <c r="AT12" s="22"/>
    </row>
    <row r="13" spans="1:46" ht="13.5">
      <c r="A13" s="19" t="s">
        <v>228</v>
      </c>
      <c r="B13" s="24" t="s">
        <v>463</v>
      </c>
      <c r="C13" s="18" t="s">
        <v>389</v>
      </c>
      <c r="D13" s="19" t="s">
        <v>390</v>
      </c>
      <c r="E13" s="19" t="s">
        <v>391</v>
      </c>
      <c r="F13" s="20">
        <f t="shared" si="0"/>
        <v>0.03736111111111107</v>
      </c>
      <c r="G13" s="20">
        <f t="shared" si="1"/>
        <v>0.29166666666666663</v>
      </c>
      <c r="H13" s="44">
        <v>12</v>
      </c>
      <c r="I13" s="49">
        <f t="shared" si="2"/>
        <v>0.5</v>
      </c>
      <c r="J13" s="44"/>
      <c r="K13" s="49">
        <f t="shared" si="3"/>
        <v>0</v>
      </c>
      <c r="L13" s="20"/>
      <c r="M13" s="20"/>
      <c r="N13" s="25">
        <f t="shared" si="4"/>
        <v>1.2370833333333333</v>
      </c>
      <c r="O13" s="20">
        <v>0.04459490740740741</v>
      </c>
      <c r="P13" s="20">
        <v>0.48277777777777775</v>
      </c>
      <c r="Q13" s="20"/>
      <c r="R13" s="20">
        <v>0.12063657407407408</v>
      </c>
      <c r="S13" s="20">
        <v>0.15130787037037038</v>
      </c>
      <c r="T13" s="20">
        <v>0.15453703703703703</v>
      </c>
      <c r="U13" s="20">
        <v>0.2219212962962963</v>
      </c>
      <c r="V13" s="20">
        <v>0.2286111111111111</v>
      </c>
      <c r="W13" s="20">
        <v>0.23275462962962964</v>
      </c>
      <c r="X13" s="20"/>
      <c r="Y13" s="20"/>
      <c r="Z13" s="20"/>
      <c r="AA13" s="20"/>
      <c r="AB13" s="20"/>
      <c r="AC13" s="20"/>
      <c r="AD13" s="20">
        <v>0.0845601851851852</v>
      </c>
      <c r="AE13" s="20">
        <v>0.07655092592592593</v>
      </c>
      <c r="AF13" s="20">
        <v>0.24355324074074072</v>
      </c>
      <c r="AG13" s="20">
        <v>0.27989583333333334</v>
      </c>
      <c r="AH13" s="20">
        <v>0.3258564814814815</v>
      </c>
      <c r="AI13" s="20">
        <v>0.41572916666666665</v>
      </c>
      <c r="AJ13" s="20">
        <v>0.4272453703703704</v>
      </c>
      <c r="AK13" s="20">
        <v>0.05962962962962962</v>
      </c>
      <c r="AL13" s="20">
        <v>0.019502314814814816</v>
      </c>
      <c r="AM13" s="20">
        <v>0.21311342592592594</v>
      </c>
      <c r="AN13" s="20"/>
      <c r="AO13" s="22"/>
      <c r="AP13" s="31"/>
      <c r="AQ13" s="22"/>
      <c r="AR13" s="31"/>
      <c r="AS13" s="22"/>
      <c r="AT13" s="31"/>
    </row>
    <row r="14" spans="1:46" ht="13.5">
      <c r="A14" s="19" t="s">
        <v>201</v>
      </c>
      <c r="B14" s="24" t="s">
        <v>463</v>
      </c>
      <c r="C14" s="18" t="s">
        <v>365</v>
      </c>
      <c r="D14" s="19" t="s">
        <v>366</v>
      </c>
      <c r="E14" s="19" t="s">
        <v>367</v>
      </c>
      <c r="F14" s="20">
        <f t="shared" si="0"/>
        <v>0.053043981481481456</v>
      </c>
      <c r="G14" s="20">
        <f t="shared" si="1"/>
        <v>0.29166666666666663</v>
      </c>
      <c r="H14" s="44">
        <v>11</v>
      </c>
      <c r="I14" s="49">
        <f t="shared" si="2"/>
        <v>0.4583333333333333</v>
      </c>
      <c r="J14" s="44">
        <v>6</v>
      </c>
      <c r="K14" s="49">
        <f t="shared" si="3"/>
        <v>0.125</v>
      </c>
      <c r="L14" s="20"/>
      <c r="M14" s="20"/>
      <c r="N14" s="25">
        <f t="shared" si="4"/>
        <v>1.3127546296296295</v>
      </c>
      <c r="O14" s="20">
        <v>0.0487037037037037</v>
      </c>
      <c r="P14" s="20">
        <v>0.4446759259259259</v>
      </c>
      <c r="Q14" s="20">
        <v>0.4907986111111111</v>
      </c>
      <c r="R14" s="20">
        <v>0.12462962962962963</v>
      </c>
      <c r="S14" s="20">
        <v>0.16581018518518517</v>
      </c>
      <c r="T14" s="20">
        <v>0.16929398148148148</v>
      </c>
      <c r="U14" s="20">
        <v>0.23458333333333334</v>
      </c>
      <c r="V14" s="20">
        <v>0.24644675925925927</v>
      </c>
      <c r="W14" s="20">
        <v>0.25126157407407407</v>
      </c>
      <c r="X14" s="20"/>
      <c r="Y14" s="20"/>
      <c r="Z14" s="20"/>
      <c r="AA14" s="20"/>
      <c r="AB14" s="20"/>
      <c r="AC14" s="20"/>
      <c r="AD14" s="20">
        <v>0.08246527777777778</v>
      </c>
      <c r="AE14" s="20">
        <v>0.07810185185185185</v>
      </c>
      <c r="AF14" s="20">
        <v>0.26054398148148145</v>
      </c>
      <c r="AG14" s="20">
        <v>0.29064814814814816</v>
      </c>
      <c r="AH14" s="20">
        <v>0.3634375</v>
      </c>
      <c r="AI14" s="20">
        <v>0.40578703703703706</v>
      </c>
      <c r="AJ14" s="20">
        <v>0.3586342592592593</v>
      </c>
      <c r="AK14" s="20">
        <v>0.06354166666666666</v>
      </c>
      <c r="AL14" s="20">
        <v>0.014525462962962964</v>
      </c>
      <c r="AM14" s="20">
        <v>0.22275462962962964</v>
      </c>
      <c r="AN14" s="20"/>
      <c r="AO14" s="22"/>
      <c r="AP14" s="22"/>
      <c r="AQ14" s="22"/>
      <c r="AR14" s="22"/>
      <c r="AS14" s="22"/>
      <c r="AT14" s="22"/>
    </row>
    <row r="15" spans="1:46" ht="13.5">
      <c r="A15" s="19" t="s">
        <v>275</v>
      </c>
      <c r="B15" s="24" t="s">
        <v>463</v>
      </c>
      <c r="C15" s="18" t="s">
        <v>377</v>
      </c>
      <c r="D15" s="19" t="s">
        <v>378</v>
      </c>
      <c r="E15" s="19" t="s">
        <v>379</v>
      </c>
      <c r="F15" s="20">
        <f t="shared" si="0"/>
        <v>0.046828703703703706</v>
      </c>
      <c r="G15" s="20">
        <f t="shared" si="1"/>
        <v>0.29166666666666663</v>
      </c>
      <c r="H15" s="44">
        <v>12</v>
      </c>
      <c r="I15" s="49">
        <f t="shared" si="2"/>
        <v>0.5</v>
      </c>
      <c r="J15" s="44"/>
      <c r="K15" s="49">
        <f t="shared" si="3"/>
        <v>0</v>
      </c>
      <c r="L15" s="20">
        <v>0.08333333333333333</v>
      </c>
      <c r="M15" s="20"/>
      <c r="N15" s="25">
        <f t="shared" si="4"/>
        <v>1.3178124999999998</v>
      </c>
      <c r="O15" s="20">
        <v>0.04940972222222222</v>
      </c>
      <c r="P15" s="20">
        <v>0.4896412037037037</v>
      </c>
      <c r="Q15" s="20"/>
      <c r="R15" s="20">
        <v>0.131875</v>
      </c>
      <c r="S15" s="20">
        <v>0.1699074074074074</v>
      </c>
      <c r="T15" s="20">
        <v>0.17251157407407405</v>
      </c>
      <c r="U15" s="20">
        <v>0.23314814814814813</v>
      </c>
      <c r="V15" s="20">
        <v>0.24194444444444443</v>
      </c>
      <c r="W15" s="20">
        <v>0.2463425925925926</v>
      </c>
      <c r="X15" s="20"/>
      <c r="Y15" s="20"/>
      <c r="Z15" s="20"/>
      <c r="AA15" s="20"/>
      <c r="AB15" s="20"/>
      <c r="AC15" s="20"/>
      <c r="AD15" s="20">
        <v>0.08952546296296297</v>
      </c>
      <c r="AE15" s="20">
        <v>0.08386574074074075</v>
      </c>
      <c r="AF15" s="20">
        <v>0.2554282407407407</v>
      </c>
      <c r="AG15" s="20">
        <v>0.29302083333333334</v>
      </c>
      <c r="AH15" s="20">
        <v>0.3405092592592593</v>
      </c>
      <c r="AI15" s="20">
        <v>0.4234490740740741</v>
      </c>
      <c r="AJ15" s="20">
        <v>0.4337847222222222</v>
      </c>
      <c r="AK15" s="20">
        <v>0.06185185185185185</v>
      </c>
      <c r="AL15" s="20">
        <v>0.02836805555555556</v>
      </c>
      <c r="AM15" s="20">
        <v>0.2228935185185185</v>
      </c>
      <c r="AN15" s="20"/>
      <c r="AO15" s="22"/>
      <c r="AP15" s="22"/>
      <c r="AQ15" s="22"/>
      <c r="AR15" s="22"/>
      <c r="AS15" s="22"/>
      <c r="AT15" s="22"/>
    </row>
    <row r="16" spans="1:46" ht="13.5">
      <c r="A16" s="19" t="s">
        <v>243</v>
      </c>
      <c r="B16" s="24" t="s">
        <v>463</v>
      </c>
      <c r="C16" s="18" t="s">
        <v>341</v>
      </c>
      <c r="D16" s="19" t="s">
        <v>342</v>
      </c>
      <c r="E16" s="19" t="s">
        <v>343</v>
      </c>
      <c r="F16" s="20">
        <f t="shared" si="0"/>
        <v>0.0446064814814815</v>
      </c>
      <c r="G16" s="20">
        <f t="shared" si="1"/>
        <v>0.29166666666666663</v>
      </c>
      <c r="H16" s="44">
        <v>12</v>
      </c>
      <c r="I16" s="49">
        <f t="shared" si="2"/>
        <v>0.5</v>
      </c>
      <c r="J16" s="44">
        <v>7</v>
      </c>
      <c r="K16" s="49">
        <f t="shared" si="3"/>
        <v>0.14583333333333331</v>
      </c>
      <c r="L16" s="20"/>
      <c r="M16" s="20"/>
      <c r="N16" s="25">
        <f t="shared" si="4"/>
        <v>1.3604166666666666</v>
      </c>
      <c r="O16" s="20">
        <v>0.0531712962962963</v>
      </c>
      <c r="P16" s="20">
        <v>0.46752314814814816</v>
      </c>
      <c r="Q16" s="20"/>
      <c r="R16" s="20">
        <v>0.13988425925925926</v>
      </c>
      <c r="S16" s="20">
        <v>0.17982638888888888</v>
      </c>
      <c r="T16" s="20">
        <v>0.18252314814814816</v>
      </c>
      <c r="U16" s="20">
        <v>0.26359953703703703</v>
      </c>
      <c r="V16" s="20">
        <v>0.2682638888888889</v>
      </c>
      <c r="W16" s="20">
        <v>0.2750578703703704</v>
      </c>
      <c r="X16" s="20"/>
      <c r="Y16" s="20"/>
      <c r="Z16" s="20"/>
      <c r="AA16" s="20"/>
      <c r="AB16" s="20"/>
      <c r="AC16" s="20"/>
      <c r="AD16" s="20">
        <v>0.09706018518518518</v>
      </c>
      <c r="AE16" s="20">
        <v>0.09100694444444445</v>
      </c>
      <c r="AF16" s="20">
        <v>0.2956828703703704</v>
      </c>
      <c r="AG16" s="20">
        <v>0.29931712962962964</v>
      </c>
      <c r="AH16" s="20">
        <v>0.3426967592592593</v>
      </c>
      <c r="AI16" s="20">
        <v>0.39417824074074076</v>
      </c>
      <c r="AJ16" s="20">
        <v>0.41002314814814816</v>
      </c>
      <c r="AK16" s="20">
        <v>0.06972222222222223</v>
      </c>
      <c r="AL16" s="20">
        <v>0.01306712962962963</v>
      </c>
      <c r="AM16" s="20">
        <v>0.24064814814814817</v>
      </c>
      <c r="AN16" s="20"/>
      <c r="AO16" s="22"/>
      <c r="AP16" s="22"/>
      <c r="AQ16" s="22"/>
      <c r="AR16" s="22"/>
      <c r="AS16" s="22"/>
      <c r="AT16" s="22"/>
    </row>
    <row r="17" spans="1:46" ht="13.5">
      <c r="A17" s="19" t="s">
        <v>293</v>
      </c>
      <c r="B17" s="24" t="s">
        <v>463</v>
      </c>
      <c r="C17" s="18" t="s">
        <v>392</v>
      </c>
      <c r="D17" s="19" t="s">
        <v>393</v>
      </c>
      <c r="E17" s="19" t="s">
        <v>394</v>
      </c>
      <c r="F17" s="20">
        <f t="shared" si="0"/>
        <v>0.040532407407407434</v>
      </c>
      <c r="G17" s="20">
        <f t="shared" si="1"/>
        <v>0.29166666666666663</v>
      </c>
      <c r="H17" s="44">
        <v>12</v>
      </c>
      <c r="I17" s="49">
        <f t="shared" si="2"/>
        <v>0.5</v>
      </c>
      <c r="J17" s="44">
        <v>6</v>
      </c>
      <c r="K17" s="49">
        <f t="shared" si="3"/>
        <v>0.125</v>
      </c>
      <c r="L17" s="20"/>
      <c r="M17" s="20"/>
      <c r="N17" s="25">
        <f t="shared" si="4"/>
        <v>1.3637268518518517</v>
      </c>
      <c r="O17" s="20">
        <v>0.0496875</v>
      </c>
      <c r="P17" s="20">
        <v>0.4875925925925926</v>
      </c>
      <c r="Q17" s="20"/>
      <c r="R17" s="20">
        <v>0.12340277777777779</v>
      </c>
      <c r="S17" s="20">
        <v>0.15738425925925925</v>
      </c>
      <c r="T17" s="20">
        <v>0.1613888888888889</v>
      </c>
      <c r="U17" s="20">
        <v>0.2326273148148148</v>
      </c>
      <c r="V17" s="20">
        <v>0.23917824074074076</v>
      </c>
      <c r="W17" s="20">
        <v>0.2461574074074074</v>
      </c>
      <c r="X17" s="20"/>
      <c r="Y17" s="20"/>
      <c r="Z17" s="20"/>
      <c r="AA17" s="20"/>
      <c r="AB17" s="20"/>
      <c r="AC17" s="20"/>
      <c r="AD17" s="20">
        <v>0.09739583333333333</v>
      </c>
      <c r="AE17" s="20">
        <v>0.09099537037037037</v>
      </c>
      <c r="AF17" s="20">
        <v>0.25668981481481484</v>
      </c>
      <c r="AG17" s="20">
        <v>0.30547453703703703</v>
      </c>
      <c r="AH17" s="20">
        <v>0.3852199074074074</v>
      </c>
      <c r="AI17" s="20">
        <v>0.4355324074074074</v>
      </c>
      <c r="AJ17" s="20">
        <v>0.38024305555555554</v>
      </c>
      <c r="AK17" s="20">
        <v>0.06675925925925925</v>
      </c>
      <c r="AL17" s="20">
        <v>0.03289351851851852</v>
      </c>
      <c r="AM17" s="20">
        <v>0.21922453703703704</v>
      </c>
      <c r="AN17" s="20"/>
      <c r="AO17" s="31"/>
      <c r="AP17" s="31"/>
      <c r="AQ17" s="31"/>
      <c r="AR17" s="31"/>
      <c r="AS17" s="31"/>
      <c r="AT17" s="31"/>
    </row>
    <row r="18" spans="1:40" ht="13.5">
      <c r="A18" s="19" t="s">
        <v>290</v>
      </c>
      <c r="B18" s="24" t="s">
        <v>463</v>
      </c>
      <c r="C18" s="18" t="s">
        <v>404</v>
      </c>
      <c r="D18" s="19" t="s">
        <v>405</v>
      </c>
      <c r="E18" s="19" t="s">
        <v>406</v>
      </c>
      <c r="F18" s="20">
        <f t="shared" si="0"/>
        <v>0.045393518518518555</v>
      </c>
      <c r="G18" s="20">
        <f t="shared" si="1"/>
        <v>0.29166666666666663</v>
      </c>
      <c r="H18" s="44">
        <v>13</v>
      </c>
      <c r="I18" s="49">
        <f t="shared" si="2"/>
        <v>0.5416666666666666</v>
      </c>
      <c r="J18" s="44">
        <v>1</v>
      </c>
      <c r="K18" s="49">
        <f t="shared" si="3"/>
        <v>0.020833333333333332</v>
      </c>
      <c r="L18" s="20">
        <v>0.08333333333333333</v>
      </c>
      <c r="M18" s="20"/>
      <c r="N18" s="25">
        <f t="shared" si="4"/>
        <v>1.3899189814814812</v>
      </c>
      <c r="O18" s="20">
        <v>0.053657407407407404</v>
      </c>
      <c r="P18" s="20">
        <v>0.4978125</v>
      </c>
      <c r="Q18" s="20"/>
      <c r="R18" s="20">
        <v>0.13064814814814815</v>
      </c>
      <c r="S18" s="20">
        <v>0.16675925925925927</v>
      </c>
      <c r="T18" s="20">
        <v>0.1701851851851852</v>
      </c>
      <c r="U18" s="20">
        <v>0.24844907407407404</v>
      </c>
      <c r="V18" s="20">
        <v>0.25773148148148145</v>
      </c>
      <c r="W18" s="20">
        <v>0.26209490740740743</v>
      </c>
      <c r="X18" s="20"/>
      <c r="Y18" s="20"/>
      <c r="Z18" s="20"/>
      <c r="AA18" s="20"/>
      <c r="AB18" s="20"/>
      <c r="AC18" s="20"/>
      <c r="AD18" s="20">
        <v>0.0909375</v>
      </c>
      <c r="AE18" s="20">
        <v>0.09905092592592592</v>
      </c>
      <c r="AF18" s="20">
        <v>0.27241898148148147</v>
      </c>
      <c r="AG18" s="20">
        <v>0.31252314814814813</v>
      </c>
      <c r="AH18" s="20">
        <v>0.3854398148148148</v>
      </c>
      <c r="AI18" s="20">
        <v>0.4443402777777778</v>
      </c>
      <c r="AJ18" s="20">
        <v>0.3809375</v>
      </c>
      <c r="AK18" s="20">
        <v>0.06893518518518518</v>
      </c>
      <c r="AL18" s="20">
        <v>0.03350694444444444</v>
      </c>
      <c r="AM18" s="20">
        <v>0.2316087962962963</v>
      </c>
      <c r="AN18" s="20"/>
    </row>
    <row r="19" spans="1:46" ht="13.5">
      <c r="A19" s="19" t="s">
        <v>456</v>
      </c>
      <c r="B19" s="24" t="s">
        <v>463</v>
      </c>
      <c r="C19" s="18" t="s">
        <v>374</v>
      </c>
      <c r="D19" s="19" t="s">
        <v>375</v>
      </c>
      <c r="E19" s="19" t="s">
        <v>376</v>
      </c>
      <c r="F19" s="20">
        <f t="shared" si="0"/>
        <v>0.04177083333333334</v>
      </c>
      <c r="G19" s="20">
        <f t="shared" si="1"/>
        <v>0.29166666666666663</v>
      </c>
      <c r="H19" s="44">
        <v>13</v>
      </c>
      <c r="I19" s="49">
        <f t="shared" si="2"/>
        <v>0.5416666666666666</v>
      </c>
      <c r="J19" s="44">
        <v>6</v>
      </c>
      <c r="K19" s="49">
        <f t="shared" si="3"/>
        <v>0.125</v>
      </c>
      <c r="L19" s="20"/>
      <c r="M19" s="20"/>
      <c r="N19" s="25">
        <f t="shared" si="4"/>
        <v>1.3989699074074073</v>
      </c>
      <c r="O19" s="20">
        <v>0.04306712962962963</v>
      </c>
      <c r="P19" s="20">
        <v>0.4674421296296296</v>
      </c>
      <c r="Q19" s="20">
        <v>0.4824074074074074</v>
      </c>
      <c r="R19" s="20">
        <v>0.12377314814814815</v>
      </c>
      <c r="S19" s="20">
        <v>0.16061342592592592</v>
      </c>
      <c r="T19" s="20">
        <v>0.16377314814814814</v>
      </c>
      <c r="U19" s="20">
        <v>0.23141203703703703</v>
      </c>
      <c r="V19" s="20">
        <v>0.2363425925925926</v>
      </c>
      <c r="W19" s="20">
        <v>0.24075231481481482</v>
      </c>
      <c r="X19" s="20"/>
      <c r="Y19" s="20"/>
      <c r="Z19" s="20"/>
      <c r="AA19" s="20"/>
      <c r="AB19" s="20"/>
      <c r="AC19" s="20"/>
      <c r="AD19" s="20">
        <v>0.0910763888888889</v>
      </c>
      <c r="AE19" s="20">
        <v>0.08747685185185185</v>
      </c>
      <c r="AF19" s="20">
        <v>0.2537037037037037</v>
      </c>
      <c r="AG19" s="20">
        <v>0.2935069444444444</v>
      </c>
      <c r="AH19" s="20">
        <v>0.3762152777777778</v>
      </c>
      <c r="AI19" s="20">
        <v>0.4213078703703704</v>
      </c>
      <c r="AJ19" s="20">
        <v>0.37160879629629634</v>
      </c>
      <c r="AK19" s="20">
        <v>0.06822916666666666</v>
      </c>
      <c r="AL19" s="20">
        <v>0.02259259259259259</v>
      </c>
      <c r="AM19" s="20">
        <v>0.22336805555555553</v>
      </c>
      <c r="AN19" s="20"/>
      <c r="AO19" s="22"/>
      <c r="AP19" s="22"/>
      <c r="AQ19" s="22"/>
      <c r="AR19" s="22"/>
      <c r="AS19" s="22"/>
      <c r="AT19" s="22"/>
    </row>
    <row r="20" spans="1:46" ht="13.5">
      <c r="A20" s="19" t="s">
        <v>216</v>
      </c>
      <c r="B20" s="24" t="s">
        <v>463</v>
      </c>
      <c r="C20" s="18" t="s">
        <v>380</v>
      </c>
      <c r="D20" s="19" t="s">
        <v>381</v>
      </c>
      <c r="E20" s="19" t="s">
        <v>382</v>
      </c>
      <c r="F20" s="20">
        <f t="shared" si="0"/>
        <v>0.04460648148148147</v>
      </c>
      <c r="G20" s="20">
        <f t="shared" si="1"/>
        <v>0.29166666666666663</v>
      </c>
      <c r="H20" s="44">
        <v>15</v>
      </c>
      <c r="I20" s="49">
        <f t="shared" si="2"/>
        <v>0.625</v>
      </c>
      <c r="J20" s="44">
        <v>2</v>
      </c>
      <c r="K20" s="49">
        <f t="shared" si="3"/>
        <v>0.041666666666666664</v>
      </c>
      <c r="L20" s="20"/>
      <c r="M20" s="20"/>
      <c r="N20" s="25">
        <f t="shared" si="4"/>
        <v>1.4021180555555557</v>
      </c>
      <c r="O20" s="20">
        <v>0.03857638888888889</v>
      </c>
      <c r="P20" s="20">
        <v>0.4883912037037037</v>
      </c>
      <c r="Q20" s="20"/>
      <c r="R20" s="20">
        <v>0.11571759259259258</v>
      </c>
      <c r="S20" s="20">
        <v>0.1443634259259259</v>
      </c>
      <c r="T20" s="20">
        <v>0.1489236111111111</v>
      </c>
      <c r="U20" s="20">
        <v>0.23545138888888886</v>
      </c>
      <c r="V20" s="20">
        <v>0.251412037037037</v>
      </c>
      <c r="W20" s="20">
        <v>0.2566087962962963</v>
      </c>
      <c r="X20" s="20"/>
      <c r="Y20" s="20"/>
      <c r="Z20" s="20"/>
      <c r="AA20" s="20"/>
      <c r="AB20" s="20"/>
      <c r="AC20" s="20"/>
      <c r="AD20" s="20">
        <v>0.07878472222222223</v>
      </c>
      <c r="AE20" s="20">
        <v>0.07436342592592593</v>
      </c>
      <c r="AF20" s="20">
        <v>0.2686226851851852</v>
      </c>
      <c r="AG20" s="20">
        <v>0.29917824074074073</v>
      </c>
      <c r="AH20" s="20">
        <v>0.35300925925925924</v>
      </c>
      <c r="AI20" s="20">
        <v>0.4177777777777778</v>
      </c>
      <c r="AJ20" s="20">
        <v>0.4288194444444444</v>
      </c>
      <c r="AK20" s="20">
        <v>0.05853009259259259</v>
      </c>
      <c r="AL20" s="20">
        <v>0.016689814814814817</v>
      </c>
      <c r="AM20" s="20">
        <v>0.21701388888888887</v>
      </c>
      <c r="AN20" s="20"/>
      <c r="AO20" s="22"/>
      <c r="AP20" s="22"/>
      <c r="AQ20" s="22"/>
      <c r="AR20" s="22"/>
      <c r="AS20" s="22"/>
      <c r="AT20" s="22"/>
    </row>
    <row r="21" spans="1:46" ht="13.5">
      <c r="A21" s="19" t="s">
        <v>284</v>
      </c>
      <c r="B21" s="24" t="s">
        <v>463</v>
      </c>
      <c r="C21" s="18" t="s">
        <v>383</v>
      </c>
      <c r="D21" s="19" t="s">
        <v>384</v>
      </c>
      <c r="E21" s="19" t="s">
        <v>385</v>
      </c>
      <c r="F21" s="20">
        <f t="shared" si="0"/>
        <v>0.047534722222222214</v>
      </c>
      <c r="G21" s="20">
        <f t="shared" si="1"/>
        <v>0.29166666666666663</v>
      </c>
      <c r="H21" s="44">
        <v>12</v>
      </c>
      <c r="I21" s="49">
        <f t="shared" si="2"/>
        <v>0.5</v>
      </c>
      <c r="J21" s="44">
        <v>4</v>
      </c>
      <c r="K21" s="49">
        <f t="shared" si="3"/>
        <v>0.08333333333333333</v>
      </c>
      <c r="L21" s="20">
        <v>0.08333333333333333</v>
      </c>
      <c r="M21" s="20"/>
      <c r="N21" s="25">
        <f t="shared" si="4"/>
        <v>1.403298611111111</v>
      </c>
      <c r="O21" s="20">
        <v>0.045752314814814815</v>
      </c>
      <c r="P21" s="20">
        <v>0.4925</v>
      </c>
      <c r="Q21" s="20"/>
      <c r="R21" s="20">
        <v>0.1195486111111111</v>
      </c>
      <c r="S21" s="20">
        <v>0.1502199074074074</v>
      </c>
      <c r="T21" s="20">
        <v>0.15306712962962962</v>
      </c>
      <c r="U21" s="20">
        <v>0.23905092592592592</v>
      </c>
      <c r="V21" s="20">
        <v>0.25591435185185185</v>
      </c>
      <c r="W21" s="20">
        <v>0.26037037037037036</v>
      </c>
      <c r="X21" s="20"/>
      <c r="Y21" s="20"/>
      <c r="Z21" s="20"/>
      <c r="AA21" s="20"/>
      <c r="AB21" s="20"/>
      <c r="AC21" s="20"/>
      <c r="AD21" s="20">
        <v>0.08806712962962963</v>
      </c>
      <c r="AE21" s="20">
        <v>0.08283564814814814</v>
      </c>
      <c r="AF21" s="20">
        <v>0.271400462962963</v>
      </c>
      <c r="AG21" s="20">
        <v>0.3082523148148148</v>
      </c>
      <c r="AH21" s="20">
        <v>0.36538194444444444</v>
      </c>
      <c r="AI21" s="20">
        <v>0.41884259259259254</v>
      </c>
      <c r="AJ21" s="20">
        <v>0.4384953703703704</v>
      </c>
      <c r="AK21" s="20">
        <v>0.06158564814814815</v>
      </c>
      <c r="AL21" s="20">
        <v>0.032199074074074074</v>
      </c>
      <c r="AM21" s="20">
        <v>0.21954861111111112</v>
      </c>
      <c r="AN21" s="20"/>
      <c r="AO21" s="22"/>
      <c r="AP21" s="22"/>
      <c r="AQ21" s="22"/>
      <c r="AR21" s="22"/>
      <c r="AS21" s="22"/>
      <c r="AT21" s="22"/>
    </row>
    <row r="22" spans="1:40" ht="13.5">
      <c r="A22" s="19" t="s">
        <v>260</v>
      </c>
      <c r="B22" s="24" t="s">
        <v>463</v>
      </c>
      <c r="C22" s="18" t="s">
        <v>410</v>
      </c>
      <c r="D22" s="19" t="s">
        <v>411</v>
      </c>
      <c r="E22" s="19" t="s">
        <v>412</v>
      </c>
      <c r="F22" s="20">
        <f t="shared" si="0"/>
        <v>0.037673611111111144</v>
      </c>
      <c r="G22" s="20">
        <f t="shared" si="1"/>
        <v>0.29166666666666663</v>
      </c>
      <c r="H22" s="44">
        <v>15</v>
      </c>
      <c r="I22" s="49">
        <f t="shared" si="2"/>
        <v>0.625</v>
      </c>
      <c r="J22" s="44">
        <v>4</v>
      </c>
      <c r="K22" s="49">
        <f t="shared" si="3"/>
        <v>0.08333333333333333</v>
      </c>
      <c r="L22" s="20"/>
      <c r="M22" s="20"/>
      <c r="N22" s="25">
        <f t="shared" si="4"/>
        <v>1.4576388888888887</v>
      </c>
      <c r="O22" s="20">
        <v>0.050659722222222224</v>
      </c>
      <c r="P22" s="20">
        <v>0.4953125</v>
      </c>
      <c r="Q22" s="20"/>
      <c r="R22" s="20">
        <v>0.12099537037037038</v>
      </c>
      <c r="S22" s="20">
        <v>0.15318287037037037</v>
      </c>
      <c r="T22" s="20">
        <v>0.15574074074074074</v>
      </c>
      <c r="U22" s="20">
        <v>0.23153935185185184</v>
      </c>
      <c r="V22" s="20">
        <v>0.23702546296296298</v>
      </c>
      <c r="W22" s="20">
        <v>0.24395833333333336</v>
      </c>
      <c r="X22" s="20"/>
      <c r="Y22" s="20"/>
      <c r="Z22" s="20"/>
      <c r="AA22" s="20"/>
      <c r="AB22" s="20"/>
      <c r="AC22" s="20"/>
      <c r="AD22" s="20">
        <v>0.08645833333333335</v>
      </c>
      <c r="AE22" s="20">
        <v>0.08211805555555556</v>
      </c>
      <c r="AF22" s="20">
        <v>0.2557986111111111</v>
      </c>
      <c r="AG22" s="20">
        <v>0.31659722222222225</v>
      </c>
      <c r="AH22" s="20">
        <v>0.3945601851851852</v>
      </c>
      <c r="AI22" s="20">
        <v>0.46175925925925926</v>
      </c>
      <c r="AJ22" s="20">
        <v>0.38688657407407406</v>
      </c>
      <c r="AK22" s="20">
        <v>0.06604166666666667</v>
      </c>
      <c r="AL22" s="20">
        <v>0.035555555555555556</v>
      </c>
      <c r="AM22" s="20">
        <v>0.21846064814814814</v>
      </c>
      <c r="AN22" s="20"/>
    </row>
    <row r="23" spans="1:46" ht="13.5">
      <c r="A23" s="19" t="s">
        <v>198</v>
      </c>
      <c r="B23" s="24" t="s">
        <v>463</v>
      </c>
      <c r="C23" s="18" t="s">
        <v>359</v>
      </c>
      <c r="D23" s="19" t="s">
        <v>360</v>
      </c>
      <c r="E23" s="19" t="s">
        <v>361</v>
      </c>
      <c r="F23" s="20">
        <f t="shared" si="0"/>
        <v>0.05785879629629631</v>
      </c>
      <c r="G23" s="20">
        <f t="shared" si="1"/>
        <v>0.29166666666666663</v>
      </c>
      <c r="H23" s="44">
        <v>13</v>
      </c>
      <c r="I23" s="49">
        <f t="shared" si="2"/>
        <v>0.5416666666666666</v>
      </c>
      <c r="J23" s="44">
        <v>9</v>
      </c>
      <c r="K23" s="49">
        <f t="shared" si="3"/>
        <v>0.1875</v>
      </c>
      <c r="L23" s="20"/>
      <c r="M23" s="20"/>
      <c r="N23" s="25">
        <f t="shared" si="4"/>
        <v>1.4577199074074074</v>
      </c>
      <c r="O23" s="20">
        <v>0.06202546296296296</v>
      </c>
      <c r="P23" s="20">
        <v>0.49474537037037036</v>
      </c>
      <c r="Q23" s="20"/>
      <c r="R23" s="20">
        <v>0.16052083333333333</v>
      </c>
      <c r="S23" s="20">
        <v>0.18980324074074073</v>
      </c>
      <c r="T23" s="20">
        <v>0.19309027777777776</v>
      </c>
      <c r="U23" s="20">
        <v>0.2813773148148148</v>
      </c>
      <c r="V23" s="20">
        <v>0.30995370370370373</v>
      </c>
      <c r="W23" s="20">
        <v>0.31591435185185185</v>
      </c>
      <c r="X23" s="20"/>
      <c r="Y23" s="20"/>
      <c r="Z23" s="20"/>
      <c r="AA23" s="20"/>
      <c r="AB23" s="20"/>
      <c r="AC23" s="20"/>
      <c r="AD23" s="20">
        <v>0.11809027777777777</v>
      </c>
      <c r="AE23" s="20">
        <v>0.1135648148148148</v>
      </c>
      <c r="AF23" s="20">
        <v>0.3310300925925926</v>
      </c>
      <c r="AG23" s="20">
        <v>0.36997685185185186</v>
      </c>
      <c r="AH23" s="20"/>
      <c r="AI23" s="20"/>
      <c r="AJ23" s="20">
        <v>0.44009259259259265</v>
      </c>
      <c r="AK23" s="20">
        <v>0.08386574074074075</v>
      </c>
      <c r="AL23" s="20">
        <v>0.02262731481481482</v>
      </c>
      <c r="AM23" s="20">
        <v>0.25108796296296293</v>
      </c>
      <c r="AN23" s="20"/>
      <c r="AO23" s="22"/>
      <c r="AP23" s="22"/>
      <c r="AQ23" s="22"/>
      <c r="AR23" s="22"/>
      <c r="AS23" s="22"/>
      <c r="AT23" s="22"/>
    </row>
    <row r="24" spans="1:40" ht="13.5">
      <c r="A24" s="19" t="s">
        <v>207</v>
      </c>
      <c r="B24" s="24" t="s">
        <v>463</v>
      </c>
      <c r="C24" s="18" t="s">
        <v>30</v>
      </c>
      <c r="D24" s="19" t="s">
        <v>31</v>
      </c>
      <c r="E24" s="19" t="s">
        <v>32</v>
      </c>
      <c r="F24" s="20">
        <f t="shared" si="0"/>
        <v>0.025393518518518537</v>
      </c>
      <c r="G24" s="20">
        <f t="shared" si="1"/>
        <v>0.37500000000000006</v>
      </c>
      <c r="H24" s="44">
        <v>12</v>
      </c>
      <c r="I24" s="49">
        <f t="shared" si="2"/>
        <v>0.5</v>
      </c>
      <c r="J24" s="44">
        <v>6</v>
      </c>
      <c r="K24" s="49">
        <f t="shared" si="3"/>
        <v>0.125</v>
      </c>
      <c r="L24" s="20"/>
      <c r="M24" s="20"/>
      <c r="N24" s="25">
        <f t="shared" si="4"/>
        <v>1.4683333333333333</v>
      </c>
      <c r="O24" s="20">
        <v>0.05085648148148148</v>
      </c>
      <c r="P24" s="20">
        <v>0.44228009259259254</v>
      </c>
      <c r="Q24" s="20">
        <v>0.49372685185185183</v>
      </c>
      <c r="R24" s="20">
        <v>0.10982638888888889</v>
      </c>
      <c r="S24" s="20">
        <v>0.1344212962962963</v>
      </c>
      <c r="T24" s="20">
        <v>0.1390625</v>
      </c>
      <c r="U24" s="20">
        <v>0.19864583333333333</v>
      </c>
      <c r="V24" s="20">
        <v>0.19944444444444445</v>
      </c>
      <c r="W24" s="20">
        <v>0.2062962962962963</v>
      </c>
      <c r="X24" s="20"/>
      <c r="Y24" s="20"/>
      <c r="Z24" s="20"/>
      <c r="AA24" s="20"/>
      <c r="AB24" s="20"/>
      <c r="AC24" s="20"/>
      <c r="AD24" s="20"/>
      <c r="AE24" s="20"/>
      <c r="AF24" s="20">
        <v>0.21993055555555555</v>
      </c>
      <c r="AG24" s="20">
        <v>0.2716087962962963</v>
      </c>
      <c r="AH24" s="20">
        <v>0.3402546296296296</v>
      </c>
      <c r="AI24" s="20">
        <v>0.40121527777777777</v>
      </c>
      <c r="AJ24" s="20">
        <v>0.33491898148148147</v>
      </c>
      <c r="AK24" s="20">
        <v>0.07695601851851852</v>
      </c>
      <c r="AL24" s="20">
        <v>0.03163194444444444</v>
      </c>
      <c r="AM24" s="20">
        <v>0.1904050925925926</v>
      </c>
      <c r="AN24" s="20">
        <v>0.9583333333333334</v>
      </c>
    </row>
    <row r="25" spans="1:46" ht="13.5">
      <c r="A25" s="19" t="s">
        <v>457</v>
      </c>
      <c r="B25" s="24" t="s">
        <v>463</v>
      </c>
      <c r="C25" s="18" t="s">
        <v>344</v>
      </c>
      <c r="D25" s="19" t="s">
        <v>345</v>
      </c>
      <c r="E25" s="19" t="s">
        <v>346</v>
      </c>
      <c r="F25" s="20">
        <f t="shared" si="0"/>
        <v>0.03649305555555554</v>
      </c>
      <c r="G25" s="20">
        <f t="shared" si="1"/>
        <v>0.29166666666666663</v>
      </c>
      <c r="H25" s="44">
        <v>16</v>
      </c>
      <c r="I25" s="49">
        <f t="shared" si="2"/>
        <v>0.6666666666666666</v>
      </c>
      <c r="J25" s="44">
        <v>5</v>
      </c>
      <c r="K25" s="49">
        <f t="shared" si="3"/>
        <v>0.10416666666666666</v>
      </c>
      <c r="L25" s="20"/>
      <c r="M25" s="20"/>
      <c r="N25" s="25">
        <f t="shared" si="4"/>
        <v>1.4872800925925926</v>
      </c>
      <c r="O25" s="20">
        <v>0.05277777777777778</v>
      </c>
      <c r="P25" s="20">
        <v>0.4612731481481482</v>
      </c>
      <c r="Q25" s="20"/>
      <c r="R25" s="20">
        <v>0.11969907407407408</v>
      </c>
      <c r="S25" s="20">
        <v>0.1515625</v>
      </c>
      <c r="T25" s="20">
        <v>0.1558912037037037</v>
      </c>
      <c r="U25" s="20">
        <v>0.2126851851851852</v>
      </c>
      <c r="V25" s="20">
        <v>0.21731481481481482</v>
      </c>
      <c r="W25" s="20">
        <v>0.2228125</v>
      </c>
      <c r="X25" s="20"/>
      <c r="Y25" s="20"/>
      <c r="Z25" s="20"/>
      <c r="AA25" s="20"/>
      <c r="AB25" s="20"/>
      <c r="AC25" s="20"/>
      <c r="AD25" s="20">
        <v>0.0866087962962963</v>
      </c>
      <c r="AE25" s="20">
        <v>0.08280092592592593</v>
      </c>
      <c r="AF25" s="20">
        <v>0.23600694444444445</v>
      </c>
      <c r="AG25" s="20">
        <v>0.26711805555555557</v>
      </c>
      <c r="AH25" s="20">
        <v>0.3470949074074074</v>
      </c>
      <c r="AI25" s="20">
        <v>0.40174768518518517</v>
      </c>
      <c r="AJ25" s="20">
        <v>0.34175925925925926</v>
      </c>
      <c r="AK25" s="20">
        <v>0.06538194444444444</v>
      </c>
      <c r="AL25" s="20">
        <v>0.038657407407407404</v>
      </c>
      <c r="AM25" s="20">
        <v>0.20174768518518518</v>
      </c>
      <c r="AN25" s="20"/>
      <c r="AO25" s="22"/>
      <c r="AP25" s="22"/>
      <c r="AQ25" s="22"/>
      <c r="AR25" s="22"/>
      <c r="AS25" s="22"/>
      <c r="AT25" s="22"/>
    </row>
    <row r="26" spans="1:40" ht="13.5">
      <c r="A26" s="19" t="s">
        <v>195</v>
      </c>
      <c r="B26" s="24" t="s">
        <v>463</v>
      </c>
      <c r="C26" s="18" t="s">
        <v>33</v>
      </c>
      <c r="D26" s="19" t="s">
        <v>34</v>
      </c>
      <c r="E26" s="19" t="s">
        <v>35</v>
      </c>
      <c r="F26" s="20">
        <f t="shared" si="0"/>
        <v>0.007037037037037036</v>
      </c>
      <c r="G26" s="20">
        <f t="shared" si="1"/>
        <v>0.4166666666666667</v>
      </c>
      <c r="H26" s="44">
        <v>14</v>
      </c>
      <c r="I26" s="49">
        <f t="shared" si="2"/>
        <v>0.5833333333333333</v>
      </c>
      <c r="J26" s="44">
        <v>2</v>
      </c>
      <c r="K26" s="49">
        <f t="shared" si="3"/>
        <v>0.041666666666666664</v>
      </c>
      <c r="L26" s="20"/>
      <c r="M26" s="20">
        <v>0.004513888888888889</v>
      </c>
      <c r="N26" s="25">
        <f t="shared" si="4"/>
        <v>1.5239351851851852</v>
      </c>
      <c r="O26" s="20">
        <v>0.041747685185185186</v>
      </c>
      <c r="P26" s="20">
        <v>0.4938194444444444</v>
      </c>
      <c r="Q26" s="20"/>
      <c r="R26" s="20">
        <v>0.09078703703703704</v>
      </c>
      <c r="S26" s="20">
        <v>0.09078703703703704</v>
      </c>
      <c r="T26" s="20">
        <v>0.09722222222222222</v>
      </c>
      <c r="U26" s="20">
        <v>0.2249537037037037</v>
      </c>
      <c r="V26" s="20">
        <v>0.23199074074074075</v>
      </c>
      <c r="W26" s="20">
        <v>0.23605324074074074</v>
      </c>
      <c r="X26" s="20"/>
      <c r="Y26" s="20"/>
      <c r="Z26" s="20"/>
      <c r="AA26" s="20"/>
      <c r="AB26" s="20"/>
      <c r="AC26" s="20"/>
      <c r="AD26" s="20"/>
      <c r="AE26" s="20"/>
      <c r="AF26" s="20">
        <v>0.16582175925925927</v>
      </c>
      <c r="AG26" s="20">
        <v>0.20030092592592594</v>
      </c>
      <c r="AH26" s="20">
        <v>0.3274537037037037</v>
      </c>
      <c r="AI26" s="20">
        <v>0.4184953703703704</v>
      </c>
      <c r="AJ26" s="20">
        <v>0.4316898148148148</v>
      </c>
      <c r="AK26" s="20">
        <v>0.05203703703703704</v>
      </c>
      <c r="AL26" s="20">
        <v>0.030648148148148147</v>
      </c>
      <c r="AM26" s="20">
        <v>0.15416666666666667</v>
      </c>
      <c r="AN26" s="20"/>
    </row>
    <row r="27" spans="1:40" ht="13.5">
      <c r="A27" s="19" t="s">
        <v>263</v>
      </c>
      <c r="B27" s="24" t="s">
        <v>463</v>
      </c>
      <c r="C27" s="18" t="s">
        <v>428</v>
      </c>
      <c r="D27" s="19" t="s">
        <v>429</v>
      </c>
      <c r="E27" s="19" t="s">
        <v>430</v>
      </c>
      <c r="F27" s="20">
        <f t="shared" si="0"/>
        <v>0.06384259259259262</v>
      </c>
      <c r="G27" s="20">
        <f t="shared" si="1"/>
        <v>0.37500000000000006</v>
      </c>
      <c r="H27" s="44">
        <v>16</v>
      </c>
      <c r="I27" s="49">
        <f t="shared" si="2"/>
        <v>0.6666666666666666</v>
      </c>
      <c r="J27" s="44">
        <v>9</v>
      </c>
      <c r="K27" s="49">
        <f t="shared" si="3"/>
        <v>0.1875</v>
      </c>
      <c r="L27" s="20"/>
      <c r="M27" s="20"/>
      <c r="N27" s="25">
        <f t="shared" si="4"/>
        <v>1.6172800925925928</v>
      </c>
      <c r="O27" s="20">
        <v>0.07004629629629629</v>
      </c>
      <c r="P27" s="20">
        <v>0.4519560185185185</v>
      </c>
      <c r="Q27" s="20"/>
      <c r="R27" s="20">
        <v>0.13864583333333333</v>
      </c>
      <c r="S27" s="20">
        <v>0.17623842592592595</v>
      </c>
      <c r="T27" s="20">
        <v>0.18091435185185187</v>
      </c>
      <c r="U27" s="20">
        <v>0.2841550925925926</v>
      </c>
      <c r="V27" s="20">
        <v>0.3104050925925926</v>
      </c>
      <c r="W27" s="20">
        <v>0.31805555555555554</v>
      </c>
      <c r="X27" s="20"/>
      <c r="Y27" s="20"/>
      <c r="Z27" s="20"/>
      <c r="AA27" s="20"/>
      <c r="AB27" s="20"/>
      <c r="AC27" s="20"/>
      <c r="AD27" s="20">
        <v>0.10737268518518518</v>
      </c>
      <c r="AE27" s="20">
        <v>0.10130787037037037</v>
      </c>
      <c r="AF27" s="20">
        <v>0.33024305555555555</v>
      </c>
      <c r="AG27" s="20">
        <v>0.376863425925926</v>
      </c>
      <c r="AH27" s="20"/>
      <c r="AI27" s="20"/>
      <c r="AJ27" s="20"/>
      <c r="AK27" s="20">
        <v>0.08270833333333333</v>
      </c>
      <c r="AL27" s="20">
        <v>0.01693287037037037</v>
      </c>
      <c r="AM27" s="20">
        <v>0.25513888888888886</v>
      </c>
      <c r="AN27" s="20"/>
    </row>
    <row r="28" spans="1:40" ht="13.5">
      <c r="A28" s="19" t="s">
        <v>266</v>
      </c>
      <c r="B28" s="24" t="s">
        <v>463</v>
      </c>
      <c r="C28" s="18" t="s">
        <v>416</v>
      </c>
      <c r="D28" s="19" t="s">
        <v>417</v>
      </c>
      <c r="E28" s="19" t="s">
        <v>418</v>
      </c>
      <c r="F28" s="20">
        <f t="shared" si="0"/>
        <v>0.03790509259259259</v>
      </c>
      <c r="G28" s="20">
        <f t="shared" si="1"/>
        <v>0.37500000000000006</v>
      </c>
      <c r="H28" s="44">
        <v>17</v>
      </c>
      <c r="I28" s="49">
        <f t="shared" si="2"/>
        <v>0.7083333333333333</v>
      </c>
      <c r="J28" s="44">
        <v>9</v>
      </c>
      <c r="K28" s="49">
        <f t="shared" si="3"/>
        <v>0.1875</v>
      </c>
      <c r="L28" s="20"/>
      <c r="M28" s="20"/>
      <c r="N28" s="25">
        <f t="shared" si="4"/>
        <v>1.6463310185185185</v>
      </c>
      <c r="O28" s="20">
        <v>0.03817129629629629</v>
      </c>
      <c r="P28" s="20">
        <v>0.4134027777777778</v>
      </c>
      <c r="Q28" s="20"/>
      <c r="R28" s="20">
        <v>0.11858796296296296</v>
      </c>
      <c r="S28" s="20">
        <v>0.1491435185185185</v>
      </c>
      <c r="T28" s="20">
        <v>0.15314814814814814</v>
      </c>
      <c r="U28" s="20">
        <v>0.21506944444444445</v>
      </c>
      <c r="V28" s="20">
        <v>0.2224189814814815</v>
      </c>
      <c r="W28" s="20">
        <v>0.22795138888888888</v>
      </c>
      <c r="X28" s="20"/>
      <c r="Y28" s="20"/>
      <c r="Z28" s="20"/>
      <c r="AA28" s="20"/>
      <c r="AB28" s="20"/>
      <c r="AC28" s="20"/>
      <c r="AD28" s="20">
        <v>0.08133101851851852</v>
      </c>
      <c r="AE28" s="20">
        <v>0.07550925925925926</v>
      </c>
      <c r="AF28" s="20">
        <v>0.25405092592592593</v>
      </c>
      <c r="AG28" s="20">
        <v>0.2989583333333333</v>
      </c>
      <c r="AH28" s="20"/>
      <c r="AI28" s="20"/>
      <c r="AJ28" s="20"/>
      <c r="AK28" s="20">
        <v>0.05384259259259259</v>
      </c>
      <c r="AL28" s="20">
        <v>0.02287037037037037</v>
      </c>
      <c r="AM28" s="20">
        <v>0.2021875</v>
      </c>
      <c r="AN28" s="20"/>
    </row>
    <row r="29" spans="1:40" ht="13.5">
      <c r="A29" s="19" t="s">
        <v>254</v>
      </c>
      <c r="B29" s="24" t="s">
        <v>463</v>
      </c>
      <c r="C29" s="18" t="s">
        <v>445</v>
      </c>
      <c r="D29" s="19" t="s">
        <v>446</v>
      </c>
      <c r="E29" s="19" t="s">
        <v>447</v>
      </c>
      <c r="F29" s="20">
        <f t="shared" si="0"/>
        <v>0.07003472222222223</v>
      </c>
      <c r="G29" s="20">
        <f t="shared" si="1"/>
        <v>0.37500000000000006</v>
      </c>
      <c r="H29" s="44">
        <v>16</v>
      </c>
      <c r="I29" s="49">
        <f t="shared" si="2"/>
        <v>0.6666666666666666</v>
      </c>
      <c r="J29" s="44">
        <v>13</v>
      </c>
      <c r="K29" s="49">
        <f t="shared" si="3"/>
        <v>0.2708333333333333</v>
      </c>
      <c r="L29" s="20"/>
      <c r="M29" s="20"/>
      <c r="N29" s="25">
        <f t="shared" si="4"/>
        <v>1.715439814814815</v>
      </c>
      <c r="O29" s="20">
        <v>0.05369212962962963</v>
      </c>
      <c r="P29" s="20">
        <v>0.47297453703703707</v>
      </c>
      <c r="Q29" s="20"/>
      <c r="R29" s="20">
        <v>0.14100694444444445</v>
      </c>
      <c r="S29" s="20">
        <v>0.1825462962962963</v>
      </c>
      <c r="T29" s="20">
        <v>0.18670138888888888</v>
      </c>
      <c r="U29" s="20">
        <v>0.28550925925925924</v>
      </c>
      <c r="V29" s="20">
        <v>0.31400462962962966</v>
      </c>
      <c r="W29" s="20">
        <v>0.32028935185185187</v>
      </c>
      <c r="X29" s="20"/>
      <c r="Y29" s="20"/>
      <c r="Z29" s="20"/>
      <c r="AA29" s="20"/>
      <c r="AB29" s="20"/>
      <c r="AC29" s="20"/>
      <c r="AD29" s="20">
        <v>0.09715277777777777</v>
      </c>
      <c r="AE29" s="20">
        <v>0.09103009259259259</v>
      </c>
      <c r="AF29" s="20">
        <v>0.3419212962962963</v>
      </c>
      <c r="AG29" s="20">
        <v>0.3825</v>
      </c>
      <c r="AH29" s="20"/>
      <c r="AI29" s="20"/>
      <c r="AJ29" s="20"/>
      <c r="AK29" s="20">
        <v>0.07016203703703704</v>
      </c>
      <c r="AL29" s="20">
        <v>0.04649305555555555</v>
      </c>
      <c r="AM29" s="20">
        <v>0.2670138888888889</v>
      </c>
      <c r="AN29" s="20"/>
    </row>
    <row r="30" spans="1:40" ht="13.5">
      <c r="A30" s="19" t="s">
        <v>213</v>
      </c>
      <c r="B30" s="24" t="s">
        <v>463</v>
      </c>
      <c r="C30" s="18" t="s">
        <v>18</v>
      </c>
      <c r="D30" s="19" t="s">
        <v>19</v>
      </c>
      <c r="E30" s="19" t="s">
        <v>20</v>
      </c>
      <c r="F30" s="20">
        <f t="shared" si="0"/>
        <v>0</v>
      </c>
      <c r="G30" s="20">
        <f t="shared" si="1"/>
        <v>0.5416666666666666</v>
      </c>
      <c r="H30" s="44">
        <v>25</v>
      </c>
      <c r="I30" s="49">
        <f t="shared" si="2"/>
        <v>1.0416666666666665</v>
      </c>
      <c r="J30" s="44">
        <v>15</v>
      </c>
      <c r="K30" s="49">
        <f t="shared" si="3"/>
        <v>0.3125</v>
      </c>
      <c r="L30" s="20"/>
      <c r="M30" s="20"/>
      <c r="N30" s="25">
        <f t="shared" si="4"/>
        <v>2.2127199074074073</v>
      </c>
      <c r="O30" s="20">
        <v>0.09784722222222221</v>
      </c>
      <c r="P30" s="20">
        <v>0.31688657407407406</v>
      </c>
      <c r="Q30" s="20"/>
      <c r="R30" s="20">
        <v>0.21373842592592593</v>
      </c>
      <c r="S30" s="20">
        <v>0.21373842592592593</v>
      </c>
      <c r="T30" s="20">
        <v>0.21858796296296298</v>
      </c>
      <c r="U30" s="20"/>
      <c r="V30" s="20"/>
      <c r="W30" s="20"/>
      <c r="X30" s="20"/>
      <c r="Y30" s="20"/>
      <c r="Z30" s="20"/>
      <c r="AA30" s="20"/>
      <c r="AB30" s="20"/>
      <c r="AC30" s="20"/>
      <c r="AD30" s="20">
        <v>0.16391203703703702</v>
      </c>
      <c r="AE30" s="20">
        <v>0.1568287037037037</v>
      </c>
      <c r="AF30" s="20">
        <v>0.26511574074074074</v>
      </c>
      <c r="AG30" s="20"/>
      <c r="AH30" s="20"/>
      <c r="AI30" s="20"/>
      <c r="AJ30" s="20"/>
      <c r="AK30" s="20">
        <v>0.12920138888888888</v>
      </c>
      <c r="AL30" s="20">
        <v>0.06976851851851852</v>
      </c>
      <c r="AM30" s="20"/>
      <c r="AN30" s="20"/>
    </row>
    <row r="31" spans="1:40" ht="13.5">
      <c r="A31" s="38" t="s">
        <v>459</v>
      </c>
      <c r="B31" s="36" t="s">
        <v>463</v>
      </c>
      <c r="C31" s="37" t="s">
        <v>45</v>
      </c>
      <c r="D31" s="38" t="s">
        <v>46</v>
      </c>
      <c r="E31" s="38" t="s">
        <v>47</v>
      </c>
      <c r="F31" s="39">
        <f t="shared" si="0"/>
        <v>0.04332175925925924</v>
      </c>
      <c r="G31" s="39">
        <f t="shared" si="1"/>
        <v>0.08333333333333333</v>
      </c>
      <c r="H31" s="45">
        <v>2</v>
      </c>
      <c r="I31" s="50">
        <f t="shared" si="2"/>
        <v>0.08333333333333333</v>
      </c>
      <c r="J31" s="45">
        <v>9</v>
      </c>
      <c r="K31" s="50">
        <f t="shared" si="3"/>
        <v>0.1875</v>
      </c>
      <c r="L31" s="39"/>
      <c r="M31" s="39"/>
      <c r="N31" s="40">
        <f t="shared" si="4"/>
        <v>0.824050925925926</v>
      </c>
      <c r="O31" s="39">
        <v>0.04474537037037037</v>
      </c>
      <c r="P31" s="39">
        <v>0.37628472222222226</v>
      </c>
      <c r="Q31" s="39">
        <v>0.5132060185185185</v>
      </c>
      <c r="R31" s="39">
        <v>0.1234375</v>
      </c>
      <c r="S31" s="39">
        <v>0.15925925925925927</v>
      </c>
      <c r="T31" s="39">
        <v>0.1619560185185185</v>
      </c>
      <c r="U31" s="39">
        <v>0.22488425925925926</v>
      </c>
      <c r="V31" s="39">
        <v>0.23238425925925923</v>
      </c>
      <c r="W31" s="39">
        <v>0.23659722222222224</v>
      </c>
      <c r="X31" s="39">
        <v>0.45850694444444445</v>
      </c>
      <c r="Y31" s="39">
        <v>0.45850694444444445</v>
      </c>
      <c r="Z31" s="39">
        <v>0.46314814814814814</v>
      </c>
      <c r="AA31" s="39">
        <v>0.43144675925925924</v>
      </c>
      <c r="AB31" s="39">
        <v>0.43144675925925924</v>
      </c>
      <c r="AC31" s="39">
        <v>0.4341319444444445</v>
      </c>
      <c r="AD31" s="39">
        <v>0.09174768518518518</v>
      </c>
      <c r="AE31" s="39">
        <v>0.08321759259259259</v>
      </c>
      <c r="AF31" s="39">
        <v>0.2505439814814815</v>
      </c>
      <c r="AG31" s="39">
        <v>0.2851388888888889</v>
      </c>
      <c r="AH31" s="39"/>
      <c r="AI31" s="39"/>
      <c r="AJ31" s="39"/>
      <c r="AK31" s="39">
        <v>0.06258101851851851</v>
      </c>
      <c r="AL31" s="39">
        <v>0.0309375</v>
      </c>
      <c r="AM31" s="39">
        <v>0.21524305555555556</v>
      </c>
      <c r="AN31" s="39">
        <v>0.391099537037037</v>
      </c>
    </row>
    <row r="32" spans="1:46" ht="13.5">
      <c r="A32" s="83" t="s">
        <v>168</v>
      </c>
      <c r="B32" s="53" t="s">
        <v>461</v>
      </c>
      <c r="C32" s="18" t="s">
        <v>299</v>
      </c>
      <c r="D32" s="19" t="s">
        <v>300</v>
      </c>
      <c r="E32" s="19" t="s">
        <v>301</v>
      </c>
      <c r="F32" s="20">
        <f>S32-R32+V32-U32+Y32-X32+AB32-AA32</f>
        <v>0.0015624999999999667</v>
      </c>
      <c r="G32" s="20">
        <f>(6-COUNT(T32,W32,Z32,AC32,AE32,AJ32))*"02:00:00"+(5-COUNT(AD32,AK32,AL32,AM32,AN32))*"01:00:00"+IF(AND(S32=0,T32=0),"01:00:00")+IF(AND(V32=0,W32=0),"01:00:00")+IF(AND(Y32=0,Z32=0),"01:00:00")+IF(AND(AB32=0,AC32=0),"01:00:00")</f>
        <v>0</v>
      </c>
      <c r="H32" s="44"/>
      <c r="I32" s="49">
        <f>H32*I$4</f>
        <v>0</v>
      </c>
      <c r="J32" s="44"/>
      <c r="K32" s="49">
        <f>J32*K$4</f>
        <v>0</v>
      </c>
      <c r="L32" s="20"/>
      <c r="M32" s="20">
        <v>0.004513888888888889</v>
      </c>
      <c r="N32" s="25">
        <f>E32-F32+G32+I32+K32+L32-M32</f>
        <v>0.47807870370370376</v>
      </c>
      <c r="O32" s="20">
        <v>0.03891203703703704</v>
      </c>
      <c r="P32" s="20">
        <v>0.36196759259259265</v>
      </c>
      <c r="Q32" s="20">
        <v>0.4841550925925926</v>
      </c>
      <c r="R32" s="20">
        <v>0.10002314814814815</v>
      </c>
      <c r="S32" s="20">
        <v>0.10002314814814815</v>
      </c>
      <c r="T32" s="20">
        <v>0.1070949074074074</v>
      </c>
      <c r="U32" s="20">
        <v>0.1571875</v>
      </c>
      <c r="V32" s="20">
        <v>0.15875</v>
      </c>
      <c r="W32" s="20">
        <v>0.16449074074074074</v>
      </c>
      <c r="X32" s="20">
        <v>0.4151967592592593</v>
      </c>
      <c r="Y32" s="20">
        <v>0.4151967592592593</v>
      </c>
      <c r="Z32" s="20">
        <v>0.41898148148148145</v>
      </c>
      <c r="AA32" s="20">
        <v>0.44427083333333334</v>
      </c>
      <c r="AB32" s="20">
        <v>0.44427083333333334</v>
      </c>
      <c r="AC32" s="20">
        <v>0.44629629629629625</v>
      </c>
      <c r="AD32" s="20">
        <v>0.07018518518518518</v>
      </c>
      <c r="AE32" s="20">
        <v>0.06578703703703703</v>
      </c>
      <c r="AF32" s="20">
        <v>0.17452546296296298</v>
      </c>
      <c r="AG32" s="20">
        <v>0.20140046296296296</v>
      </c>
      <c r="AH32" s="20">
        <v>0.26383101851851853</v>
      </c>
      <c r="AI32" s="20">
        <v>0.3100347222222222</v>
      </c>
      <c r="AJ32" s="20">
        <v>0.259849537037037</v>
      </c>
      <c r="AK32" s="20">
        <v>0.04671296296296296</v>
      </c>
      <c r="AL32" s="20">
        <v>0.012199074074074072</v>
      </c>
      <c r="AM32" s="20">
        <v>0.14788194444444444</v>
      </c>
      <c r="AN32" s="20">
        <v>0.4764814814814815</v>
      </c>
      <c r="AO32" s="22"/>
      <c r="AP32" s="22"/>
      <c r="AQ32" s="22"/>
      <c r="AR32" s="22"/>
      <c r="AS32" s="22"/>
      <c r="AT32" s="22"/>
    </row>
    <row r="33" spans="1:55" s="61" customFormat="1" ht="13.5">
      <c r="A33" s="84" t="s">
        <v>248</v>
      </c>
      <c r="B33" s="53" t="s">
        <v>461</v>
      </c>
      <c r="C33" s="54" t="s">
        <v>42</v>
      </c>
      <c r="D33" s="55" t="s">
        <v>43</v>
      </c>
      <c r="E33" s="55" t="s">
        <v>44</v>
      </c>
      <c r="F33" s="56">
        <f>S33-R33+V33-U33+Y33-X33+AB33-AA33</f>
        <v>0.008842592592592624</v>
      </c>
      <c r="G33" s="56">
        <f>(6-COUNT(T33,W33,Z33,AC33,AE33,AJ33))*"02:00:00"+(5-COUNT(AD33,AK33,AL33,AM33,AN33))*"01:00:00"+IF(AND(S33=0,T33=0),"01:00:00")+IF(AND(V33=0,W33=0),"01:00:00")+IF(AND(Y33=0,Z33=0),"01:00:00")+IF(AND(AB33=0,AC33=0),"01:00:00")</f>
        <v>0</v>
      </c>
      <c r="H33" s="57"/>
      <c r="I33" s="58">
        <f>H33*I$4</f>
        <v>0</v>
      </c>
      <c r="J33" s="57"/>
      <c r="K33" s="58">
        <f>J33*K$4</f>
        <v>0</v>
      </c>
      <c r="L33" s="56"/>
      <c r="M33" s="56">
        <v>0.004513888888888889</v>
      </c>
      <c r="N33" s="59">
        <f>E33-F33+G33+I33+K33+L33-M33</f>
        <v>0.489375</v>
      </c>
      <c r="O33" s="56">
        <v>0.03456018518518519</v>
      </c>
      <c r="P33" s="56">
        <v>0.3913194444444445</v>
      </c>
      <c r="Q33" s="56">
        <v>0.5027314814814815</v>
      </c>
      <c r="R33" s="56">
        <v>0.10421296296296297</v>
      </c>
      <c r="S33" s="56">
        <v>0.11160879629629629</v>
      </c>
      <c r="T33" s="56">
        <v>0.12114583333333334</v>
      </c>
      <c r="U33" s="56">
        <v>0.17984953703703702</v>
      </c>
      <c r="V33" s="56">
        <v>0.1812962962962963</v>
      </c>
      <c r="W33" s="56">
        <v>0.19086805555555555</v>
      </c>
      <c r="X33" s="56">
        <v>0.45609953703703704</v>
      </c>
      <c r="Y33" s="56">
        <v>0.45609953703703704</v>
      </c>
      <c r="Z33" s="56">
        <v>0.4610300925925926</v>
      </c>
      <c r="AA33" s="56">
        <v>0.4334837962962963</v>
      </c>
      <c r="AB33" s="56">
        <v>0.4334837962962963</v>
      </c>
      <c r="AC33" s="56">
        <v>0.43635416666666665</v>
      </c>
      <c r="AD33" s="56">
        <v>0.07520833333333334</v>
      </c>
      <c r="AE33" s="56">
        <v>0.07184027777777778</v>
      </c>
      <c r="AF33" s="56">
        <v>0.1996759259259259</v>
      </c>
      <c r="AG33" s="56">
        <v>0.2390162037037037</v>
      </c>
      <c r="AH33" s="56">
        <v>0.3000115740740741</v>
      </c>
      <c r="AI33" s="56">
        <v>0.34407407407407403</v>
      </c>
      <c r="AJ33" s="56">
        <v>0.29488425925925926</v>
      </c>
      <c r="AK33" s="56">
        <v>0.05010416666666667</v>
      </c>
      <c r="AL33" s="56">
        <v>0.011898148148148149</v>
      </c>
      <c r="AM33" s="56">
        <v>0.17011574074074073</v>
      </c>
      <c r="AN33" s="56">
        <v>0.4051388888888889</v>
      </c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</row>
    <row r="34" spans="1:46" ht="13.5">
      <c r="A34" s="83" t="s">
        <v>225</v>
      </c>
      <c r="B34" s="53" t="s">
        <v>461</v>
      </c>
      <c r="C34" s="18" t="s">
        <v>302</v>
      </c>
      <c r="D34" s="19" t="s">
        <v>303</v>
      </c>
      <c r="E34" s="19" t="s">
        <v>304</v>
      </c>
      <c r="F34" s="20">
        <f>S34-R34+V34-U34+Y34-X34+AB34-AA34</f>
        <v>0.0012962962962962954</v>
      </c>
      <c r="G34" s="20">
        <f>(6-COUNT(T34,W34,Z34,AC34,AE34,AJ34))*"02:00:00"+(5-COUNT(AD34,AK34,AL34,AM34,AN34))*"01:00:00"+IF(AND(S34=0,T34=0),"01:00:00")+IF(AND(V34=0,W34=0),"01:00:00")+IF(AND(Y34=0,Z34=0),"01:00:00")+IF(AND(AB34=0,AC34=0),"01:00:00")</f>
        <v>0</v>
      </c>
      <c r="H34" s="44"/>
      <c r="I34" s="49">
        <f>H34*I$4</f>
        <v>0</v>
      </c>
      <c r="J34" s="44"/>
      <c r="K34" s="49">
        <f>J34*K$4</f>
        <v>0</v>
      </c>
      <c r="L34" s="20"/>
      <c r="M34" s="20">
        <v>0.004513888888888889</v>
      </c>
      <c r="N34" s="25">
        <f>E34-F34+G34+I34+K34+L34-M34</f>
        <v>0.4926388888888889</v>
      </c>
      <c r="O34" s="20"/>
      <c r="P34" s="20">
        <v>0.3784490740740741</v>
      </c>
      <c r="Q34" s="20">
        <v>0.49844907407407407</v>
      </c>
      <c r="R34" s="20">
        <v>0.09894675925925926</v>
      </c>
      <c r="S34" s="20">
        <v>0.09894675925925926</v>
      </c>
      <c r="T34" s="20">
        <v>0.10797453703703704</v>
      </c>
      <c r="U34" s="20">
        <v>0.16234953703703703</v>
      </c>
      <c r="V34" s="20">
        <v>0.16364583333333335</v>
      </c>
      <c r="W34" s="20">
        <v>0.17015046296296296</v>
      </c>
      <c r="X34" s="20">
        <v>0.43375</v>
      </c>
      <c r="Y34" s="20">
        <v>0.43375</v>
      </c>
      <c r="Z34" s="20">
        <v>0.43804398148148144</v>
      </c>
      <c r="AA34" s="20">
        <v>0.4661226851851852</v>
      </c>
      <c r="AB34" s="20">
        <v>0.4661226851851852</v>
      </c>
      <c r="AC34" s="20">
        <v>0.4693634259259259</v>
      </c>
      <c r="AD34" s="20">
        <v>0.07171296296296296</v>
      </c>
      <c r="AE34" s="20">
        <v>0.06746527777777778</v>
      </c>
      <c r="AF34" s="20">
        <v>0.17930555555555558</v>
      </c>
      <c r="AG34" s="20">
        <v>0.21530092592592595</v>
      </c>
      <c r="AH34" s="20">
        <v>0.28054398148148146</v>
      </c>
      <c r="AI34" s="20">
        <v>0.3279861111111111</v>
      </c>
      <c r="AJ34" s="20">
        <v>0.27519675925925924</v>
      </c>
      <c r="AK34" s="20">
        <v>0.050069444444444444</v>
      </c>
      <c r="AL34" s="20">
        <v>0.012604166666666666</v>
      </c>
      <c r="AM34" s="20">
        <v>0.15172453703703703</v>
      </c>
      <c r="AN34" s="20">
        <v>0.49322916666666666</v>
      </c>
      <c r="AO34" s="22"/>
      <c r="AP34" s="22"/>
      <c r="AQ34" s="22"/>
      <c r="AR34" s="22"/>
      <c r="AS34" s="22"/>
      <c r="AT34" s="22"/>
    </row>
    <row r="35" spans="1:46" ht="13.5">
      <c r="A35" s="19" t="s">
        <v>180</v>
      </c>
      <c r="B35" s="53" t="s">
        <v>461</v>
      </c>
      <c r="C35" s="18" t="s">
        <v>305</v>
      </c>
      <c r="D35" s="19" t="s">
        <v>306</v>
      </c>
      <c r="E35" s="19" t="s">
        <v>307</v>
      </c>
      <c r="F35" s="20">
        <f>S35-R35+V35-U35+Y35-X35+AB35-AA35</f>
        <v>0.0015509259259259278</v>
      </c>
      <c r="G35" s="20">
        <f>(6-COUNT(T35,W35,Z35,AC35,AE35,AJ35))*"02:00:00"+(5-COUNT(AD35,AK35,AL35,AM35,AN35))*"01:00:00"+IF(AND(S35=0,T35=0),"01:00:00")+IF(AND(V35=0,W35=0),"01:00:00")+IF(AND(Y35=0,Z35=0),"01:00:00")+IF(AND(AB35=0,AC35=0),"01:00:00")</f>
        <v>0.125</v>
      </c>
      <c r="H35" s="44">
        <v>1</v>
      </c>
      <c r="I35" s="49">
        <f>H35*I$4</f>
        <v>0.041666666666666664</v>
      </c>
      <c r="J35" s="44"/>
      <c r="K35" s="49">
        <f>J35*K$4</f>
        <v>0</v>
      </c>
      <c r="L35" s="20"/>
      <c r="M35" s="20">
        <v>0.004513888888888889</v>
      </c>
      <c r="N35" s="25">
        <f>E35-F35+G35+I35+K35+L35-M35</f>
        <v>0.6183912037037037</v>
      </c>
      <c r="O35" s="20">
        <v>0.0378587962962963</v>
      </c>
      <c r="P35" s="20">
        <v>0.33224537037037033</v>
      </c>
      <c r="Q35" s="20">
        <v>0.4577893518518519</v>
      </c>
      <c r="R35" s="20">
        <v>0.07591435185185186</v>
      </c>
      <c r="S35" s="20">
        <v>0.07591435185185186</v>
      </c>
      <c r="T35" s="20">
        <v>0.08505787037037037</v>
      </c>
      <c r="U35" s="20">
        <v>0.12976851851851853</v>
      </c>
      <c r="V35" s="20">
        <v>0.13131944444444446</v>
      </c>
      <c r="W35" s="20">
        <v>0.1366666666666667</v>
      </c>
      <c r="X35" s="20">
        <v>0.3865625</v>
      </c>
      <c r="Y35" s="20">
        <v>0.3865625</v>
      </c>
      <c r="Z35" s="20">
        <v>0.39033564814814814</v>
      </c>
      <c r="AA35" s="20">
        <v>0.4165625</v>
      </c>
      <c r="AB35" s="20">
        <v>0.4165625</v>
      </c>
      <c r="AC35" s="20">
        <v>0.4199074074074074</v>
      </c>
      <c r="AD35" s="20"/>
      <c r="AE35" s="20"/>
      <c r="AF35" s="20">
        <v>0.14314814814814816</v>
      </c>
      <c r="AG35" s="20">
        <v>0.17011574074074073</v>
      </c>
      <c r="AH35" s="20">
        <v>0.21471064814814814</v>
      </c>
      <c r="AI35" s="20">
        <v>0.2783101851851852</v>
      </c>
      <c r="AJ35" s="20">
        <v>0.2875462962962963</v>
      </c>
      <c r="AK35" s="20">
        <v>0.046481481481481485</v>
      </c>
      <c r="AL35" s="20">
        <v>0.0227662037037037</v>
      </c>
      <c r="AM35" s="20">
        <v>0.12171296296296297</v>
      </c>
      <c r="AN35" s="20">
        <v>0.4502777777777778</v>
      </c>
      <c r="AO35" s="22"/>
      <c r="AP35" s="22"/>
      <c r="AQ35" s="22"/>
      <c r="AR35" s="22"/>
      <c r="AS35" s="22"/>
      <c r="AT35" s="22"/>
    </row>
    <row r="36" spans="1:40" ht="13.5">
      <c r="A36" s="55" t="s">
        <v>281</v>
      </c>
      <c r="B36" s="53" t="s">
        <v>461</v>
      </c>
      <c r="C36" s="18" t="s">
        <v>440</v>
      </c>
      <c r="D36" s="19" t="s">
        <v>441</v>
      </c>
      <c r="E36" s="19" t="s">
        <v>442</v>
      </c>
      <c r="F36" s="20">
        <f>S36-R36+V36-U36+Y36-X36+AB36-AA36</f>
        <v>0.0015625000000000222</v>
      </c>
      <c r="G36" s="20">
        <f>(6-COUNT(T36,W36,Z36,AC36,AE36,AJ36))*"02:00:00"+(5-COUNT(AD36,AK36,AL36,AM36,AN36))*"01:00:00"+IF(AND(S36=0,T36=0),"01:00:00")+IF(AND(V36=0,W36=0),"01:00:00")+IF(AND(Y36=0,Z36=0),"01:00:00")+IF(AND(AB36=0,AC36=0),"01:00:00")</f>
        <v>0.29166666666666663</v>
      </c>
      <c r="H36" s="44">
        <v>1</v>
      </c>
      <c r="I36" s="49">
        <f>H36*I$4</f>
        <v>0.041666666666666664</v>
      </c>
      <c r="J36" s="44"/>
      <c r="K36" s="49">
        <f>J36*K$4</f>
        <v>0</v>
      </c>
      <c r="L36" s="20"/>
      <c r="M36" s="20">
        <v>0.004513888888888889</v>
      </c>
      <c r="N36" s="25">
        <f>E36-F36+G36+I36+K36+L36-M36</f>
        <v>0.8149537037037035</v>
      </c>
      <c r="O36" s="20">
        <v>0.039328703703703706</v>
      </c>
      <c r="P36" s="20">
        <v>0.4076851851851852</v>
      </c>
      <c r="Q36" s="20">
        <v>0.4876967592592592</v>
      </c>
      <c r="R36" s="20">
        <v>0.10006944444444445</v>
      </c>
      <c r="S36" s="20">
        <v>0.10006944444444445</v>
      </c>
      <c r="T36" s="20">
        <v>0.10986111111111112</v>
      </c>
      <c r="U36" s="20">
        <v>0.17891203703703704</v>
      </c>
      <c r="V36" s="20">
        <v>0.18047453703703706</v>
      </c>
      <c r="W36" s="20">
        <v>0.18766203703703702</v>
      </c>
      <c r="X36" s="20"/>
      <c r="Y36" s="20"/>
      <c r="Z36" s="20"/>
      <c r="AA36" s="20"/>
      <c r="AB36" s="20"/>
      <c r="AC36" s="20"/>
      <c r="AD36" s="20">
        <v>0.07168981481481482</v>
      </c>
      <c r="AE36" s="20">
        <v>0.06733796296296296</v>
      </c>
      <c r="AF36" s="20">
        <v>0.19613425925925929</v>
      </c>
      <c r="AG36" s="20">
        <v>0.23065972222222222</v>
      </c>
      <c r="AH36" s="20">
        <v>0.29552083333333334</v>
      </c>
      <c r="AI36" s="20">
        <v>0.3388194444444444</v>
      </c>
      <c r="AJ36" s="20">
        <v>0.35</v>
      </c>
      <c r="AK36" s="20">
        <v>0.05400462962962963</v>
      </c>
      <c r="AL36" s="20">
        <v>0.012627314814814815</v>
      </c>
      <c r="AM36" s="20">
        <v>0.16571759259259258</v>
      </c>
      <c r="AN36" s="20"/>
    </row>
    <row r="37" spans="1:46" ht="13.5">
      <c r="A37" s="19" t="s">
        <v>165</v>
      </c>
      <c r="B37" s="53" t="s">
        <v>461</v>
      </c>
      <c r="C37" s="18" t="s">
        <v>323</v>
      </c>
      <c r="D37" s="19" t="s">
        <v>324</v>
      </c>
      <c r="E37" s="19" t="s">
        <v>325</v>
      </c>
      <c r="F37" s="20">
        <f>S37-R37+V37-U37+Y37-X37+AB37-AA37</f>
        <v>0.03314814814814815</v>
      </c>
      <c r="G37" s="20">
        <f>(6-COUNT(T37,W37,Z37,AC37,AE37,AJ37))*"02:00:00"+(5-COUNT(AD37,AK37,AL37,AM37,AN37))*"01:00:00"+IF(AND(S37=0,T37=0),"01:00:00")+IF(AND(V37=0,W37=0),"01:00:00")+IF(AND(Y37=0,Z37=0),"01:00:00")+IF(AND(AB37=0,AC37=0),"01:00:00")</f>
        <v>0.24999999999999997</v>
      </c>
      <c r="H37" s="44">
        <v>10</v>
      </c>
      <c r="I37" s="49">
        <f>H37*I$4</f>
        <v>0.41666666666666663</v>
      </c>
      <c r="J37" s="44"/>
      <c r="K37" s="49">
        <f>J37*K$4</f>
        <v>0</v>
      </c>
      <c r="L37" s="20"/>
      <c r="M37" s="20"/>
      <c r="N37" s="25">
        <f>E37-F37+G37+I37+K37+L37-M37</f>
        <v>1.119699074074074</v>
      </c>
      <c r="O37" s="20">
        <v>0.05362268518518518</v>
      </c>
      <c r="P37" s="20">
        <v>0.4290740740740741</v>
      </c>
      <c r="Q37" s="20">
        <v>0.48618055555555556</v>
      </c>
      <c r="R37" s="20">
        <v>0.11947916666666665</v>
      </c>
      <c r="S37" s="20">
        <v>0.14952546296296296</v>
      </c>
      <c r="T37" s="20">
        <v>0.15237268518518518</v>
      </c>
      <c r="U37" s="20">
        <v>0.20771990740740742</v>
      </c>
      <c r="V37" s="20">
        <v>0.21082175925925925</v>
      </c>
      <c r="W37" s="20">
        <v>0.21585648148148148</v>
      </c>
      <c r="X37" s="20"/>
      <c r="Y37" s="20"/>
      <c r="Z37" s="20"/>
      <c r="AA37" s="20"/>
      <c r="AB37" s="20"/>
      <c r="AC37" s="20"/>
      <c r="AD37" s="20">
        <v>0.09405092592592594</v>
      </c>
      <c r="AE37" s="20">
        <v>0.08980324074074074</v>
      </c>
      <c r="AF37" s="20">
        <v>0.2293287037037037</v>
      </c>
      <c r="AG37" s="20">
        <v>0.26556712962962964</v>
      </c>
      <c r="AH37" s="20">
        <v>0.3134375</v>
      </c>
      <c r="AI37" s="20">
        <v>0.37354166666666666</v>
      </c>
      <c r="AJ37" s="20">
        <v>0.38381944444444444</v>
      </c>
      <c r="AK37" s="20">
        <v>0.0724537037037037</v>
      </c>
      <c r="AL37" s="20">
        <v>0.020787037037037038</v>
      </c>
      <c r="AM37" s="20">
        <v>0.19913194444444446</v>
      </c>
      <c r="AN37" s="20">
        <v>0.4438310185185185</v>
      </c>
      <c r="AO37" s="22"/>
      <c r="AP37" s="22"/>
      <c r="AQ37" s="22"/>
      <c r="AR37" s="22"/>
      <c r="AS37" s="22"/>
      <c r="AT37" s="22"/>
    </row>
    <row r="38" spans="1:55" s="61" customFormat="1" ht="13.5">
      <c r="A38" s="19" t="s">
        <v>240</v>
      </c>
      <c r="B38" s="53" t="s">
        <v>461</v>
      </c>
      <c r="C38" s="54" t="s">
        <v>48</v>
      </c>
      <c r="D38" s="55" t="s">
        <v>49</v>
      </c>
      <c r="E38" s="55" t="s">
        <v>50</v>
      </c>
      <c r="F38" s="56">
        <f>S38-R38+V38-U38+Y38-X38+AB38-AA38</f>
        <v>0.033217592592592576</v>
      </c>
      <c r="G38" s="56">
        <f>(6-COUNT(T38,W38,Z38,AC38,AE38,AJ38))*"02:00:00"+(5-COUNT(AD38,AK38,AL38,AM38,AN38))*"01:00:00"+IF(AND(S38=0,T38=0),"01:00:00")+IF(AND(V38=0,W38=0),"01:00:00")+IF(AND(Y38=0,Z38=0),"01:00:00")+IF(AND(AB38=0,AC38=0),"01:00:00")</f>
        <v>0.24999999999999997</v>
      </c>
      <c r="H38" s="57">
        <v>10</v>
      </c>
      <c r="I38" s="58">
        <f>H38*I$4</f>
        <v>0.41666666666666663</v>
      </c>
      <c r="J38" s="57"/>
      <c r="K38" s="58">
        <f>J38*K$4</f>
        <v>0</v>
      </c>
      <c r="L38" s="56"/>
      <c r="M38" s="56"/>
      <c r="N38" s="59">
        <f>E38-F38+G38+I38+K38+L38-M38</f>
        <v>1.1345486111111112</v>
      </c>
      <c r="O38" s="56">
        <v>0.04006944444444444</v>
      </c>
      <c r="P38" s="56">
        <v>0.4434259259259259</v>
      </c>
      <c r="Q38" s="56">
        <v>0.501099537037037</v>
      </c>
      <c r="R38" s="56">
        <v>0.11329861111111111</v>
      </c>
      <c r="S38" s="56">
        <v>0.14377314814814815</v>
      </c>
      <c r="T38" s="56">
        <v>0.14666666666666667</v>
      </c>
      <c r="U38" s="56">
        <v>0.20689814814814814</v>
      </c>
      <c r="V38" s="56">
        <v>0.20964120370370368</v>
      </c>
      <c r="W38" s="56">
        <v>0.21702546296296296</v>
      </c>
      <c r="X38" s="56"/>
      <c r="Y38" s="56"/>
      <c r="Z38" s="56"/>
      <c r="AA38" s="56"/>
      <c r="AB38" s="56"/>
      <c r="AC38" s="56"/>
      <c r="AD38" s="56">
        <v>0.08030092592592593</v>
      </c>
      <c r="AE38" s="56">
        <v>0.07579861111111111</v>
      </c>
      <c r="AF38" s="56">
        <v>0.23098379629629628</v>
      </c>
      <c r="AG38" s="56">
        <v>0.26453703703703707</v>
      </c>
      <c r="AH38" s="56">
        <v>0.3323726851851852</v>
      </c>
      <c r="AI38" s="56">
        <v>0.3951967592592593</v>
      </c>
      <c r="AJ38" s="56">
        <v>0.3273726851851852</v>
      </c>
      <c r="AK38" s="56">
        <v>0.05759259259259259</v>
      </c>
      <c r="AL38" s="56">
        <v>0.020949074074074075</v>
      </c>
      <c r="AM38" s="56">
        <v>0.19120370370370368</v>
      </c>
      <c r="AN38" s="56">
        <v>0.4955324074074074</v>
      </c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</row>
    <row r="39" spans="1:40" ht="13.5">
      <c r="A39" s="55" t="s">
        <v>219</v>
      </c>
      <c r="B39" s="53" t="s">
        <v>461</v>
      </c>
      <c r="C39" s="18" t="s">
        <v>437</v>
      </c>
      <c r="D39" s="19" t="s">
        <v>438</v>
      </c>
      <c r="E39" s="19" t="s">
        <v>439</v>
      </c>
      <c r="F39" s="20">
        <f>S39-R39+V39-U39+Y39-X39+AB39-AA39</f>
        <v>0.02096064814814813</v>
      </c>
      <c r="G39" s="20">
        <f>(6-COUNT(T39,W39,Z39,AC39,AE39,AJ39))*"02:00:00"+(5-COUNT(AD39,AK39,AL39,AM39,AN39))*"01:00:00"+IF(AND(S39=0,T39=0),"01:00:00")+IF(AND(V39=0,W39=0),"01:00:00")+IF(AND(Y39=0,Z39=0),"01:00:00")+IF(AND(AB39=0,AC39=0),"01:00:00")</f>
        <v>0.29166666666666663</v>
      </c>
      <c r="H39" s="44">
        <v>9</v>
      </c>
      <c r="I39" s="49">
        <f>H39*I$4</f>
        <v>0.375</v>
      </c>
      <c r="J39" s="44"/>
      <c r="K39" s="49">
        <f>J39*K$4</f>
        <v>0</v>
      </c>
      <c r="L39" s="20"/>
      <c r="M39" s="20">
        <v>0.004513888888888889</v>
      </c>
      <c r="N39" s="25">
        <f>E39-F39+G39+I39+K39+L39-M39</f>
        <v>1.139386574074074</v>
      </c>
      <c r="O39" s="20">
        <v>0.04003472222222222</v>
      </c>
      <c r="P39" s="20">
        <v>0.424375</v>
      </c>
      <c r="Q39" s="20">
        <v>0.49819444444444444</v>
      </c>
      <c r="R39" s="20">
        <v>0.10436342592592592</v>
      </c>
      <c r="S39" s="20">
        <v>0.12087962962962963</v>
      </c>
      <c r="T39" s="20">
        <v>0.12649305555555554</v>
      </c>
      <c r="U39" s="20">
        <v>0.18752314814814816</v>
      </c>
      <c r="V39" s="20">
        <v>0.19196759259259258</v>
      </c>
      <c r="W39" s="20">
        <v>0.19853009259259258</v>
      </c>
      <c r="X39" s="20"/>
      <c r="Y39" s="20"/>
      <c r="Z39" s="20"/>
      <c r="AA39" s="20"/>
      <c r="AB39" s="20"/>
      <c r="AC39" s="20"/>
      <c r="AD39" s="20">
        <v>0.07349537037037036</v>
      </c>
      <c r="AE39" s="20">
        <v>0.06765046296296297</v>
      </c>
      <c r="AF39" s="20">
        <v>0.2057175925925926</v>
      </c>
      <c r="AG39" s="20">
        <v>0.2330324074074074</v>
      </c>
      <c r="AH39" s="20">
        <v>0.29368055555555556</v>
      </c>
      <c r="AI39" s="20">
        <v>0.3479398148148148</v>
      </c>
      <c r="AJ39" s="20">
        <v>0.35900462962962965</v>
      </c>
      <c r="AK39" s="20">
        <v>0.05197916666666667</v>
      </c>
      <c r="AL39" s="20">
        <v>0.03002314814814815</v>
      </c>
      <c r="AM39" s="20">
        <v>0.17777777777777778</v>
      </c>
      <c r="AN39" s="20"/>
    </row>
    <row r="40" spans="1:40" ht="13.5">
      <c r="A40" s="19" t="s">
        <v>228</v>
      </c>
      <c r="B40" s="53" t="s">
        <v>461</v>
      </c>
      <c r="C40" s="18" t="s">
        <v>21</v>
      </c>
      <c r="D40" s="19" t="s">
        <v>22</v>
      </c>
      <c r="E40" s="19" t="s">
        <v>23</v>
      </c>
      <c r="F40" s="20">
        <f>S40-R40+V40-U40+Y40-X40+AB40-AA40</f>
        <v>0.012037037037037013</v>
      </c>
      <c r="G40" s="20">
        <f>(6-COUNT(T40,W40,Z40,AC40,AE40,AJ40))*"02:00:00"+(5-COUNT(AD40,AK40,AL40,AM40,AN40))*"01:00:00"+IF(AND(S40=0,T40=0),"01:00:00")+IF(AND(V40=0,W40=0),"01:00:00")+IF(AND(Y40=0,Z40=0),"01:00:00")+IF(AND(AB40=0,AC40=0),"01:00:00")</f>
        <v>0.29166666666666663</v>
      </c>
      <c r="H40" s="44">
        <v>9</v>
      </c>
      <c r="I40" s="49">
        <f>H40*I$4</f>
        <v>0.375</v>
      </c>
      <c r="J40" s="44"/>
      <c r="K40" s="49">
        <f>J40*K$4</f>
        <v>0</v>
      </c>
      <c r="L40" s="20"/>
      <c r="M40" s="20">
        <v>0.004513888888888889</v>
      </c>
      <c r="N40" s="25">
        <f>E40-F40+G40+I40+K40+L40-M40</f>
        <v>1.148587962962963</v>
      </c>
      <c r="O40" s="20">
        <v>0.04278935185185185</v>
      </c>
      <c r="P40" s="20">
        <v>0.4250347222222222</v>
      </c>
      <c r="Q40" s="20">
        <v>0.4984722222222222</v>
      </c>
      <c r="R40" s="20">
        <v>0.10182870370370371</v>
      </c>
      <c r="S40" s="20">
        <v>0.10964120370370371</v>
      </c>
      <c r="T40" s="20">
        <v>0.11805555555555557</v>
      </c>
      <c r="U40" s="20">
        <v>0.18741898148148148</v>
      </c>
      <c r="V40" s="20">
        <v>0.1916435185185185</v>
      </c>
      <c r="W40" s="20">
        <v>0.19930555555555554</v>
      </c>
      <c r="X40" s="20"/>
      <c r="Y40" s="20"/>
      <c r="Z40" s="20"/>
      <c r="AA40" s="20"/>
      <c r="AB40" s="20"/>
      <c r="AC40" s="20"/>
      <c r="AD40" s="20">
        <v>0.0763888888888889</v>
      </c>
      <c r="AE40" s="20">
        <v>0.0728125</v>
      </c>
      <c r="AF40" s="20">
        <v>0.21027777777777779</v>
      </c>
      <c r="AG40" s="20">
        <v>0.2438773148148148</v>
      </c>
      <c r="AH40" s="20">
        <v>0.31016203703703704</v>
      </c>
      <c r="AI40" s="20">
        <v>0.36997685185185186</v>
      </c>
      <c r="AJ40" s="20">
        <v>0.30482638888888886</v>
      </c>
      <c r="AK40" s="20">
        <v>0.05641203703703704</v>
      </c>
      <c r="AL40" s="20">
        <v>0.013807870370370371</v>
      </c>
      <c r="AM40" s="20">
        <v>0.17780092592592592</v>
      </c>
      <c r="AN40" s="20"/>
    </row>
    <row r="41" spans="1:40" ht="13.5">
      <c r="A41" s="19" t="s">
        <v>201</v>
      </c>
      <c r="B41" s="53" t="s">
        <v>461</v>
      </c>
      <c r="C41" s="18" t="s">
        <v>0</v>
      </c>
      <c r="D41" s="19" t="s">
        <v>1</v>
      </c>
      <c r="E41" s="19" t="s">
        <v>2</v>
      </c>
      <c r="F41" s="20">
        <f>S41-R41+V41-U41+Y41-X41+AB41-AA41</f>
        <v>0.0073726851851851904</v>
      </c>
      <c r="G41" s="20">
        <f>(6-COUNT(T41,W41,Z41,AC41,AE41,AJ41))*"02:00:00"+(5-COUNT(AD41,AK41,AL41,AM41,AN41))*"01:00:00"+IF(AND(S41=0,T41=0),"01:00:00")+IF(AND(V41=0,W41=0),"01:00:00")+IF(AND(Y41=0,Z41=0),"01:00:00")+IF(AND(AB41=0,AC41=0),"01:00:00")</f>
        <v>0.29166666666666663</v>
      </c>
      <c r="H41" s="44">
        <v>9</v>
      </c>
      <c r="I41" s="49">
        <f>H41*I$4</f>
        <v>0.375</v>
      </c>
      <c r="J41" s="44"/>
      <c r="K41" s="49">
        <f>J41*K$4</f>
        <v>0</v>
      </c>
      <c r="L41" s="20"/>
      <c r="M41" s="20"/>
      <c r="N41" s="25">
        <f>E41-F41+G41+I41+K41+L41-M41</f>
        <v>1.1576388888888889</v>
      </c>
      <c r="O41" s="20">
        <v>0.041875</v>
      </c>
      <c r="P41" s="20">
        <v>0.4795023148148148</v>
      </c>
      <c r="Q41" s="20">
        <v>0.4983449074074074</v>
      </c>
      <c r="R41" s="20">
        <v>0.19072916666666664</v>
      </c>
      <c r="S41" s="20">
        <v>0.19287037037037036</v>
      </c>
      <c r="T41" s="20">
        <v>0.1955787037037037</v>
      </c>
      <c r="U41" s="20">
        <v>0.26489583333333333</v>
      </c>
      <c r="V41" s="20">
        <v>0.27012731481481483</v>
      </c>
      <c r="W41" s="20">
        <v>0.274525462962963</v>
      </c>
      <c r="X41" s="20"/>
      <c r="Y41" s="20"/>
      <c r="Z41" s="20"/>
      <c r="AA41" s="20"/>
      <c r="AB41" s="20"/>
      <c r="AC41" s="20"/>
      <c r="AD41" s="20">
        <v>0.16469907407407405</v>
      </c>
      <c r="AE41" s="20">
        <v>0.16096064814814814</v>
      </c>
      <c r="AF41" s="20">
        <v>0.2853935185185185</v>
      </c>
      <c r="AG41" s="20"/>
      <c r="AH41" s="20">
        <v>0.3676273148148148</v>
      </c>
      <c r="AI41" s="20">
        <v>0.4261458333333333</v>
      </c>
      <c r="AJ41" s="20">
        <v>0.4381944444444445</v>
      </c>
      <c r="AK41" s="20">
        <v>0.1453472222222222</v>
      </c>
      <c r="AL41" s="20">
        <v>0.031030092592592592</v>
      </c>
      <c r="AM41" s="20">
        <v>0.25166666666666665</v>
      </c>
      <c r="AN41" s="20"/>
    </row>
    <row r="42" spans="1:55" s="61" customFormat="1" ht="13.5">
      <c r="A42" s="55" t="s">
        <v>275</v>
      </c>
      <c r="B42" s="53" t="s">
        <v>461</v>
      </c>
      <c r="C42" s="54" t="s">
        <v>51</v>
      </c>
      <c r="D42" s="55" t="s">
        <v>52</v>
      </c>
      <c r="E42" s="55" t="s">
        <v>53</v>
      </c>
      <c r="F42" s="56">
        <f>S42-R42+V42-U42+Y42-X42+AB42-AA42</f>
        <v>0.015381944444444434</v>
      </c>
      <c r="G42" s="56">
        <f>(6-COUNT(T42,W42,Z42,AC42,AE42,AJ42))*"02:00:00"+(5-COUNT(AD42,AK42,AL42,AM42,AN42))*"01:00:00"+IF(AND(S42=0,T42=0),"01:00:00")+IF(AND(V42=0,W42=0),"01:00:00")+IF(AND(Y42=0,Z42=0),"01:00:00")+IF(AND(AB42=0,AC42=0),"01:00:00")</f>
        <v>0.24999999999999997</v>
      </c>
      <c r="H42" s="57">
        <v>10</v>
      </c>
      <c r="I42" s="58">
        <f>H42*I$4</f>
        <v>0.41666666666666663</v>
      </c>
      <c r="J42" s="57">
        <v>2</v>
      </c>
      <c r="K42" s="58">
        <f>J42*K$4</f>
        <v>0.041666666666666664</v>
      </c>
      <c r="L42" s="56"/>
      <c r="M42" s="56">
        <v>0.004513888888888889</v>
      </c>
      <c r="N42" s="59">
        <f>E42-F42+G42+I42+K42+L42-M42</f>
        <v>1.1886458333333334</v>
      </c>
      <c r="O42" s="56">
        <v>0.042916666666666665</v>
      </c>
      <c r="P42" s="56">
        <v>0.4436574074074074</v>
      </c>
      <c r="Q42" s="56">
        <v>0.5002083333333334</v>
      </c>
      <c r="R42" s="56">
        <v>0.09995370370370371</v>
      </c>
      <c r="S42" s="56">
        <v>0.10925925925925926</v>
      </c>
      <c r="T42" s="56">
        <v>0.11657407407407407</v>
      </c>
      <c r="U42" s="56">
        <v>0.18239583333333334</v>
      </c>
      <c r="V42" s="56">
        <v>0.18847222222222224</v>
      </c>
      <c r="W42" s="56">
        <v>0.1926273148148148</v>
      </c>
      <c r="X42" s="56"/>
      <c r="Y42" s="56"/>
      <c r="Z42" s="56"/>
      <c r="AA42" s="56"/>
      <c r="AB42" s="56"/>
      <c r="AC42" s="56"/>
      <c r="AD42" s="56">
        <v>0.07637731481481481</v>
      </c>
      <c r="AE42" s="56">
        <v>0.07175925925925926</v>
      </c>
      <c r="AF42" s="56">
        <v>0.20094907407407406</v>
      </c>
      <c r="AG42" s="56">
        <v>0.2329513888888889</v>
      </c>
      <c r="AH42" s="56">
        <v>0.3104398148148148</v>
      </c>
      <c r="AI42" s="56">
        <v>0.3996180555555556</v>
      </c>
      <c r="AJ42" s="56">
        <v>0.30577546296296293</v>
      </c>
      <c r="AK42" s="56">
        <v>0.05780092592592593</v>
      </c>
      <c r="AL42" s="56">
        <v>0.017118055555555556</v>
      </c>
      <c r="AM42" s="56">
        <v>0.17217592592592593</v>
      </c>
      <c r="AN42" s="56">
        <v>0.45535879629629633</v>
      </c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</row>
    <row r="43" spans="1:46" ht="13.5">
      <c r="A43" s="19" t="s">
        <v>243</v>
      </c>
      <c r="B43" s="53" t="s">
        <v>461</v>
      </c>
      <c r="C43" s="18" t="s">
        <v>320</v>
      </c>
      <c r="D43" s="19" t="s">
        <v>321</v>
      </c>
      <c r="E43" s="19" t="s">
        <v>322</v>
      </c>
      <c r="F43" s="20">
        <f>S43-R43+V43-U43+Y43-X43+AB43-AA43</f>
        <v>0.04192129629629626</v>
      </c>
      <c r="G43" s="20">
        <f>(6-COUNT(T43,W43,Z43,AC43,AE43,AJ43))*"02:00:00"+(5-COUNT(AD43,AK43,AL43,AM43,AN43))*"01:00:00"+IF(AND(S43=0,T43=0),"01:00:00")+IF(AND(V43=0,W43=0),"01:00:00")+IF(AND(Y43=0,Z43=0),"01:00:00")+IF(AND(AB43=0,AC43=0),"01:00:00")</f>
        <v>0.24999999999999997</v>
      </c>
      <c r="H43" s="44">
        <v>11</v>
      </c>
      <c r="I43" s="49">
        <f>H43*I$4</f>
        <v>0.4583333333333333</v>
      </c>
      <c r="J43" s="44">
        <v>2</v>
      </c>
      <c r="K43" s="49">
        <f>J43*K$4</f>
        <v>0.041666666666666664</v>
      </c>
      <c r="L43" s="20"/>
      <c r="M43" s="20"/>
      <c r="N43" s="25">
        <f>E43-F43+G43+I43+K43+L43-M43</f>
        <v>1.1946643518518518</v>
      </c>
      <c r="O43" s="20">
        <v>0.04868055555555556</v>
      </c>
      <c r="P43" s="20">
        <v>0.4451388888888889</v>
      </c>
      <c r="Q43" s="20">
        <v>0.48658564814814814</v>
      </c>
      <c r="R43" s="20">
        <v>0.12203703703703704</v>
      </c>
      <c r="S43" s="20">
        <v>0.1572337962962963</v>
      </c>
      <c r="T43" s="20">
        <v>0.15914351851851852</v>
      </c>
      <c r="U43" s="20">
        <v>0.22122685185185187</v>
      </c>
      <c r="V43" s="20">
        <v>0.22795138888888888</v>
      </c>
      <c r="W43" s="20">
        <v>0.23280092592592594</v>
      </c>
      <c r="X43" s="20"/>
      <c r="Y43" s="20"/>
      <c r="Z43" s="20"/>
      <c r="AA43" s="20"/>
      <c r="AB43" s="20"/>
      <c r="AC43" s="20"/>
      <c r="AD43" s="20">
        <v>0.09280092592592593</v>
      </c>
      <c r="AE43" s="20">
        <v>0.08872685185185185</v>
      </c>
      <c r="AF43" s="20">
        <v>0.24199074074074076</v>
      </c>
      <c r="AG43" s="20">
        <v>0.24582175925925928</v>
      </c>
      <c r="AH43" s="20">
        <v>0.3236689814814815</v>
      </c>
      <c r="AI43" s="20">
        <v>0.3867361111111111</v>
      </c>
      <c r="AJ43" s="20">
        <v>0.3959143518518518</v>
      </c>
      <c r="AK43" s="20">
        <v>0.06608796296296296</v>
      </c>
      <c r="AL43" s="20">
        <v>0.033715277777777775</v>
      </c>
      <c r="AM43" s="20">
        <v>0.20462962962962963</v>
      </c>
      <c r="AN43" s="20">
        <v>0.4763078703703704</v>
      </c>
      <c r="AO43" s="22"/>
      <c r="AP43" s="22"/>
      <c r="AQ43" s="22"/>
      <c r="AR43" s="22"/>
      <c r="AS43" s="22"/>
      <c r="AT43" s="22"/>
    </row>
    <row r="44" spans="1:46" ht="13.5">
      <c r="A44" s="19" t="s">
        <v>293</v>
      </c>
      <c r="B44" s="53" t="s">
        <v>461</v>
      </c>
      <c r="C44" s="18" t="s">
        <v>362</v>
      </c>
      <c r="D44" s="19" t="s">
        <v>363</v>
      </c>
      <c r="E44" s="19" t="s">
        <v>364</v>
      </c>
      <c r="F44" s="20">
        <f>S44-R44+V44-U44+Y44-X44+AB44-AA44</f>
        <v>0</v>
      </c>
      <c r="G44" s="20">
        <f>(6-COUNT(T44,W44,Z44,AC44,AE44,AJ44))*"02:00:00"+(5-COUNT(AD44,AK44,AL44,AM44,AN44))*"01:00:00"+IF(AND(S44=0,T44=0),"01:00:00")+IF(AND(V44=0,W44=0),"01:00:00")+IF(AND(Y44=0,Z44=0),"01:00:00")+IF(AND(AB44=0,AC44=0),"01:00:00")</f>
        <v>0.24999999999999997</v>
      </c>
      <c r="H44" s="44">
        <v>11</v>
      </c>
      <c r="I44" s="49">
        <f>H44*I$4</f>
        <v>0.4583333333333333</v>
      </c>
      <c r="J44" s="44">
        <v>1</v>
      </c>
      <c r="K44" s="49">
        <f>J44*K$4</f>
        <v>0.020833333333333332</v>
      </c>
      <c r="L44" s="20"/>
      <c r="M44" s="20">
        <v>0.004513888888888889</v>
      </c>
      <c r="N44" s="25">
        <f>E44-F44+G44+I44+K44+L44-M44</f>
        <v>1.2040277777777777</v>
      </c>
      <c r="O44" s="20">
        <v>0.033935185185185186</v>
      </c>
      <c r="P44" s="20">
        <v>0.4341203703703704</v>
      </c>
      <c r="Q44" s="20">
        <v>0.479375</v>
      </c>
      <c r="R44" s="20">
        <v>0.09386574074074074</v>
      </c>
      <c r="S44" s="20">
        <v>0.09386574074074074</v>
      </c>
      <c r="T44" s="20">
        <v>0.09916666666666667</v>
      </c>
      <c r="U44" s="20">
        <v>0.1875</v>
      </c>
      <c r="V44" s="20">
        <v>0.1875</v>
      </c>
      <c r="W44" s="20">
        <v>0.19210648148148146</v>
      </c>
      <c r="X44" s="20"/>
      <c r="Y44" s="20"/>
      <c r="Z44" s="20"/>
      <c r="AA44" s="20"/>
      <c r="AB44" s="20"/>
      <c r="AC44" s="20"/>
      <c r="AD44" s="20">
        <v>0.06221064814814815</v>
      </c>
      <c r="AE44" s="20">
        <v>0.06842592592592593</v>
      </c>
      <c r="AF44" s="20">
        <v>0.20348379629629632</v>
      </c>
      <c r="AG44" s="20">
        <v>0.24059027777777778</v>
      </c>
      <c r="AH44" s="20">
        <v>0.30104166666666665</v>
      </c>
      <c r="AI44" s="20">
        <v>0.3712847222222222</v>
      </c>
      <c r="AJ44" s="20">
        <v>0.29769675925925926</v>
      </c>
      <c r="AK44" s="20">
        <v>0.04282407407407407</v>
      </c>
      <c r="AL44" s="20">
        <v>0.01230324074074074</v>
      </c>
      <c r="AM44" s="20">
        <v>0.1778587962962963</v>
      </c>
      <c r="AN44" s="20">
        <v>0.47112268518518513</v>
      </c>
      <c r="AO44" s="22"/>
      <c r="AP44" s="22"/>
      <c r="AQ44" s="22"/>
      <c r="AR44" s="22"/>
      <c r="AS44" s="22"/>
      <c r="AT44" s="22"/>
    </row>
    <row r="45" spans="1:46" ht="13.5">
      <c r="A45" s="55" t="s">
        <v>290</v>
      </c>
      <c r="B45" s="53" t="s">
        <v>461</v>
      </c>
      <c r="C45" s="18" t="s">
        <v>347</v>
      </c>
      <c r="D45" s="19" t="s">
        <v>348</v>
      </c>
      <c r="E45" s="19" t="s">
        <v>349</v>
      </c>
      <c r="F45" s="20">
        <f>S45-R45+V45-U45+Y45-X45+AB45-AA45</f>
        <v>0.05230324074074072</v>
      </c>
      <c r="G45" s="20">
        <f>(6-COUNT(T45,W45,Z45,AC45,AE45,AJ45))*"02:00:00"+(5-COUNT(AD45,AK45,AL45,AM45,AN45))*"01:00:00"+IF(AND(S45=0,T45=0),"01:00:00")+IF(AND(V45=0,W45=0),"01:00:00")+IF(AND(Y45=0,Z45=0),"01:00:00")+IF(AND(AB45=0,AC45=0),"01:00:00")</f>
        <v>0.29166666666666663</v>
      </c>
      <c r="H45" s="44">
        <v>12</v>
      </c>
      <c r="I45" s="49">
        <f>H45*I$4</f>
        <v>0.5</v>
      </c>
      <c r="J45" s="44"/>
      <c r="K45" s="49">
        <f>J45*K$4</f>
        <v>0</v>
      </c>
      <c r="L45" s="20"/>
      <c r="M45" s="20"/>
      <c r="N45" s="25">
        <f>E45-F45+G45+I45+K45+L45-M45</f>
        <v>1.2183333333333333</v>
      </c>
      <c r="O45" s="20">
        <v>0.05357638888888889</v>
      </c>
      <c r="P45" s="20">
        <v>0.4789699074074074</v>
      </c>
      <c r="Q45" s="20"/>
      <c r="R45" s="20">
        <v>0.13902777777777778</v>
      </c>
      <c r="S45" s="20">
        <v>0.17893518518518517</v>
      </c>
      <c r="T45" s="20">
        <v>0.18283564814814815</v>
      </c>
      <c r="U45" s="20">
        <v>0.2442361111111111</v>
      </c>
      <c r="V45" s="20">
        <v>0.2566319444444444</v>
      </c>
      <c r="W45" s="20">
        <v>0.2617361111111111</v>
      </c>
      <c r="X45" s="20"/>
      <c r="Y45" s="20"/>
      <c r="Z45" s="20"/>
      <c r="AA45" s="20"/>
      <c r="AB45" s="20"/>
      <c r="AC45" s="20"/>
      <c r="AD45" s="20">
        <v>0.10099537037037037</v>
      </c>
      <c r="AE45" s="20">
        <v>0.09615740740740741</v>
      </c>
      <c r="AF45" s="20">
        <v>0.2713773148148148</v>
      </c>
      <c r="AG45" s="20">
        <v>0.3051273148148148</v>
      </c>
      <c r="AH45" s="20">
        <v>0.35670138888888886</v>
      </c>
      <c r="AI45" s="20">
        <v>0.41454861111111113</v>
      </c>
      <c r="AJ45" s="20">
        <v>0.425</v>
      </c>
      <c r="AK45" s="20">
        <v>0.07740740740740741</v>
      </c>
      <c r="AL45" s="20">
        <v>0.018275462962962962</v>
      </c>
      <c r="AM45" s="20">
        <v>0.23143518518518516</v>
      </c>
      <c r="AN45" s="20"/>
      <c r="AO45" s="22"/>
      <c r="AP45" s="22"/>
      <c r="AQ45" s="22"/>
      <c r="AR45" s="22"/>
      <c r="AS45" s="22"/>
      <c r="AT45" s="22"/>
    </row>
    <row r="46" spans="1:40" ht="13.5">
      <c r="A46" s="19" t="s">
        <v>456</v>
      </c>
      <c r="B46" s="53" t="s">
        <v>461</v>
      </c>
      <c r="C46" s="18" t="s">
        <v>3</v>
      </c>
      <c r="D46" s="19" t="s">
        <v>4</v>
      </c>
      <c r="E46" s="19" t="s">
        <v>5</v>
      </c>
      <c r="F46" s="20">
        <f>S46-R46+V46-U46+Y46-X46+AB46-AA46</f>
        <v>0.024571759259259224</v>
      </c>
      <c r="G46" s="20">
        <f>(6-COUNT(T46,W46,Z46,AC46,AE46,AJ46))*"02:00:00"+(5-COUNT(AD46,AK46,AL46,AM46,AN46))*"01:00:00"+IF(AND(S46=0,T46=0),"01:00:00")+IF(AND(V46=0,W46=0),"01:00:00")+IF(AND(Y46=0,Z46=0),"01:00:00")+IF(AND(AB46=0,AC46=0),"01:00:00")</f>
        <v>0.29166666666666663</v>
      </c>
      <c r="H46" s="44">
        <v>12</v>
      </c>
      <c r="I46" s="49">
        <f>H46*I$4</f>
        <v>0.5</v>
      </c>
      <c r="J46" s="44"/>
      <c r="K46" s="49">
        <f>J46*K$4</f>
        <v>0</v>
      </c>
      <c r="L46" s="20"/>
      <c r="M46" s="20">
        <v>0.004513888888888889</v>
      </c>
      <c r="N46" s="25">
        <f>E46-F46+G46+I46+K46+L46-M46</f>
        <v>1.2298958333333334</v>
      </c>
      <c r="O46" s="20">
        <v>0.04369212962962963</v>
      </c>
      <c r="P46" s="20">
        <v>0.4673148148148148</v>
      </c>
      <c r="Q46" s="20"/>
      <c r="R46" s="20">
        <v>0.10872685185185187</v>
      </c>
      <c r="S46" s="20">
        <v>0.1303125</v>
      </c>
      <c r="T46" s="20">
        <v>0.13819444444444443</v>
      </c>
      <c r="U46" s="20">
        <v>0.21215277777777777</v>
      </c>
      <c r="V46" s="20">
        <v>0.21513888888888888</v>
      </c>
      <c r="W46" s="20">
        <v>0.22278935185185186</v>
      </c>
      <c r="X46" s="20"/>
      <c r="Y46" s="20"/>
      <c r="Z46" s="20"/>
      <c r="AA46" s="20"/>
      <c r="AB46" s="20"/>
      <c r="AC46" s="20"/>
      <c r="AD46" s="20">
        <v>0.07738425925925925</v>
      </c>
      <c r="AE46" s="20">
        <v>0.07324074074074073</v>
      </c>
      <c r="AF46" s="20">
        <v>0.23325231481481482</v>
      </c>
      <c r="AG46" s="20">
        <v>0.27297453703703706</v>
      </c>
      <c r="AH46" s="20">
        <v>0.3463657407407407</v>
      </c>
      <c r="AI46" s="20">
        <v>0.4003125</v>
      </c>
      <c r="AJ46" s="20">
        <v>0.3417824074074074</v>
      </c>
      <c r="AK46" s="20">
        <v>0.05793981481481481</v>
      </c>
      <c r="AL46" s="20">
        <v>0.014155092592592592</v>
      </c>
      <c r="AM46" s="20">
        <v>0.19993055555555558</v>
      </c>
      <c r="AN46" s="20"/>
    </row>
    <row r="47" spans="1:46" ht="13.5">
      <c r="A47" s="19" t="s">
        <v>216</v>
      </c>
      <c r="B47" s="53" t="s">
        <v>461</v>
      </c>
      <c r="C47" s="18" t="s">
        <v>398</v>
      </c>
      <c r="D47" s="19" t="s">
        <v>399</v>
      </c>
      <c r="E47" s="19" t="s">
        <v>400</v>
      </c>
      <c r="F47" s="20">
        <f>S47-R47+V47-U47+Y47-X47+AB47-AA47</f>
        <v>0.04531250000000006</v>
      </c>
      <c r="G47" s="20">
        <f>(6-COUNT(T47,W47,Z47,AC47,AE47,AJ47))*"02:00:00"+(5-COUNT(AD47,AK47,AL47,AM47,AN47))*"01:00:00"+IF(AND(S47=0,T47=0),"01:00:00")+IF(AND(V47=0,W47=0),"01:00:00")+IF(AND(Y47=0,Z47=0),"01:00:00")+IF(AND(AB47=0,AC47=0),"01:00:00")</f>
        <v>0.29166666666666663</v>
      </c>
      <c r="H47" s="44">
        <v>12</v>
      </c>
      <c r="I47" s="49">
        <f>H47*I$4</f>
        <v>0.5</v>
      </c>
      <c r="J47" s="44"/>
      <c r="K47" s="49">
        <f>J47*K$4</f>
        <v>0</v>
      </c>
      <c r="L47" s="20"/>
      <c r="M47" s="20"/>
      <c r="N47" s="25">
        <f>E47-F47+G47+I47+K47+L47-M47</f>
        <v>1.2431018518518517</v>
      </c>
      <c r="O47" s="20">
        <v>0.055150462962962964</v>
      </c>
      <c r="P47" s="20">
        <v>0.49674768518518514</v>
      </c>
      <c r="Q47" s="20"/>
      <c r="R47" s="20">
        <v>0.12392361111111111</v>
      </c>
      <c r="S47" s="20">
        <v>0.1613425925925926</v>
      </c>
      <c r="T47" s="20">
        <v>0.16530092592592593</v>
      </c>
      <c r="U47" s="20">
        <v>0.22515046296296296</v>
      </c>
      <c r="V47" s="20">
        <v>0.2330439814814815</v>
      </c>
      <c r="W47" s="20">
        <v>0.23774305555555555</v>
      </c>
      <c r="X47" s="20"/>
      <c r="Y47" s="20"/>
      <c r="Z47" s="20"/>
      <c r="AA47" s="20"/>
      <c r="AB47" s="20"/>
      <c r="AC47" s="20"/>
      <c r="AD47" s="20">
        <v>0.0943287037037037</v>
      </c>
      <c r="AE47" s="20">
        <v>0.08854166666666667</v>
      </c>
      <c r="AF47" s="20">
        <v>0.2476851851851852</v>
      </c>
      <c r="AG47" s="20">
        <v>0.28881944444444446</v>
      </c>
      <c r="AH47" s="20">
        <v>0.3506828703703704</v>
      </c>
      <c r="AI47" s="20">
        <v>0.4314236111111111</v>
      </c>
      <c r="AJ47" s="20">
        <v>0.4443981481481481</v>
      </c>
      <c r="AK47" s="20">
        <v>0.07001157407407409</v>
      </c>
      <c r="AL47" s="20">
        <v>0.03431712962962963</v>
      </c>
      <c r="AM47" s="20">
        <v>0.21603009259259257</v>
      </c>
      <c r="AN47" s="20"/>
      <c r="AO47" s="31"/>
      <c r="AP47" s="31"/>
      <c r="AQ47" s="31"/>
      <c r="AR47" s="31"/>
      <c r="AS47" s="31"/>
      <c r="AT47" s="31"/>
    </row>
    <row r="48" spans="1:40" ht="13.5">
      <c r="A48" s="55" t="s">
        <v>284</v>
      </c>
      <c r="B48" s="53" t="s">
        <v>461</v>
      </c>
      <c r="C48" s="18" t="s">
        <v>413</v>
      </c>
      <c r="D48" s="19" t="s">
        <v>414</v>
      </c>
      <c r="E48" s="19" t="s">
        <v>415</v>
      </c>
      <c r="F48" s="20">
        <f>S48-R48+V48-U48+Y48-X48+AB48-AA48</f>
        <v>0.02284722222222227</v>
      </c>
      <c r="G48" s="20">
        <f>(6-COUNT(T48,W48,Z48,AC48,AE48,AJ48))*"02:00:00"+(5-COUNT(AD48,AK48,AL48,AM48,AN48))*"01:00:00"+IF(AND(S48=0,T48=0),"01:00:00")+IF(AND(V48=0,W48=0),"01:00:00")+IF(AND(Y48=0,Z48=0),"01:00:00")+IF(AND(AB48=0,AC48=0),"01:00:00")</f>
        <v>0.29166666666666663</v>
      </c>
      <c r="H48" s="44">
        <v>12</v>
      </c>
      <c r="I48" s="49">
        <f>H48*I$4</f>
        <v>0.5</v>
      </c>
      <c r="J48" s="44"/>
      <c r="K48" s="49">
        <f>J48*K$4</f>
        <v>0</v>
      </c>
      <c r="L48" s="20"/>
      <c r="M48" s="20">
        <v>0.004513888888888889</v>
      </c>
      <c r="N48" s="25">
        <f>E48-F48+G48+I48+K48+L48-M48</f>
        <v>1.244849537037037</v>
      </c>
      <c r="O48" s="20">
        <v>0.04011574074074074</v>
      </c>
      <c r="P48" s="20">
        <v>0.48054398148148153</v>
      </c>
      <c r="Q48" s="20"/>
      <c r="R48" s="20">
        <v>0.10710648148148148</v>
      </c>
      <c r="S48" s="20">
        <v>0.12693287037037038</v>
      </c>
      <c r="T48" s="20">
        <v>0.13563657407407406</v>
      </c>
      <c r="U48" s="20">
        <v>0.2042361111111111</v>
      </c>
      <c r="V48" s="20">
        <v>0.20725694444444445</v>
      </c>
      <c r="W48" s="20">
        <v>0.21435185185185188</v>
      </c>
      <c r="X48" s="20"/>
      <c r="Y48" s="20"/>
      <c r="Z48" s="20"/>
      <c r="AA48" s="20"/>
      <c r="AB48" s="20"/>
      <c r="AC48" s="20"/>
      <c r="AD48" s="20">
        <v>0.07559027777777778</v>
      </c>
      <c r="AE48" s="20">
        <v>0.07034722222222221</v>
      </c>
      <c r="AF48" s="20">
        <v>0.22797453703703704</v>
      </c>
      <c r="AG48" s="20">
        <v>0.27174768518518516</v>
      </c>
      <c r="AH48" s="20">
        <v>0.3269097222222222</v>
      </c>
      <c r="AI48" s="20">
        <v>0.4046412037037037</v>
      </c>
      <c r="AJ48" s="20">
        <v>0.420474537037037</v>
      </c>
      <c r="AK48" s="20">
        <v>0.054178240740740735</v>
      </c>
      <c r="AL48" s="20">
        <v>0.013993055555555555</v>
      </c>
      <c r="AM48" s="20">
        <v>0.19106481481481483</v>
      </c>
      <c r="AN48" s="20"/>
    </row>
    <row r="49" spans="1:46" ht="13.5">
      <c r="A49" s="19" t="s">
        <v>260</v>
      </c>
      <c r="B49" s="53" t="s">
        <v>461</v>
      </c>
      <c r="C49" s="18" t="s">
        <v>335</v>
      </c>
      <c r="D49" s="19" t="s">
        <v>336</v>
      </c>
      <c r="E49" s="19" t="s">
        <v>337</v>
      </c>
      <c r="F49" s="20">
        <f>S49-R49+V49-U49+Y49-X49+AB49-AA49</f>
        <v>0.03196759259259255</v>
      </c>
      <c r="G49" s="20">
        <f>(6-COUNT(T49,W49,Z49,AC49,AE49,AJ49))*"02:00:00"+(5-COUNT(AD49,AK49,AL49,AM49,AN49))*"01:00:00"+IF(AND(S49=0,T49=0),"01:00:00")+IF(AND(V49=0,W49=0),"01:00:00")+IF(AND(Y49=0,Z49=0),"01:00:00")+IF(AND(AB49=0,AC49=0),"01:00:00")</f>
        <v>0.24999999999999997</v>
      </c>
      <c r="H49" s="44">
        <v>11</v>
      </c>
      <c r="I49" s="49">
        <f>H49*I$4</f>
        <v>0.4583333333333333</v>
      </c>
      <c r="J49" s="44"/>
      <c r="K49" s="49">
        <f>J49*K$4</f>
        <v>0</v>
      </c>
      <c r="L49" s="20">
        <v>0.08333333333333333</v>
      </c>
      <c r="M49" s="20"/>
      <c r="N49" s="25">
        <f>E49-F49+G49+I49+K49+L49-M49</f>
        <v>1.2545717592592591</v>
      </c>
      <c r="O49" s="20">
        <v>0.04178240740740741</v>
      </c>
      <c r="P49" s="20">
        <v>0.46546296296296297</v>
      </c>
      <c r="Q49" s="20">
        <v>0.4948726851851852</v>
      </c>
      <c r="R49" s="20">
        <v>0.11881944444444444</v>
      </c>
      <c r="S49" s="20">
        <v>0.14688657407407407</v>
      </c>
      <c r="T49" s="20">
        <v>0.14962962962962964</v>
      </c>
      <c r="U49" s="20">
        <v>0.22041666666666668</v>
      </c>
      <c r="V49" s="20">
        <v>0.2243171296296296</v>
      </c>
      <c r="W49" s="20">
        <v>0.23173611111111111</v>
      </c>
      <c r="X49" s="20"/>
      <c r="Y49" s="20"/>
      <c r="Z49" s="20"/>
      <c r="AA49" s="20"/>
      <c r="AB49" s="20"/>
      <c r="AC49" s="20"/>
      <c r="AD49" s="20">
        <v>0.08311342592592592</v>
      </c>
      <c r="AE49" s="20">
        <v>0.07521990740740742</v>
      </c>
      <c r="AF49" s="20">
        <v>0.24631944444444445</v>
      </c>
      <c r="AG49" s="20">
        <v>0.28729166666666667</v>
      </c>
      <c r="AH49" s="20">
        <v>0.3481597222222222</v>
      </c>
      <c r="AI49" s="20">
        <v>0.39315972222222223</v>
      </c>
      <c r="AJ49" s="20">
        <v>0.40803240740740737</v>
      </c>
      <c r="AK49" s="20">
        <v>0.05946759259259259</v>
      </c>
      <c r="AL49" s="20">
        <v>0.014016203703703704</v>
      </c>
      <c r="AM49" s="20">
        <v>0.20254629629629628</v>
      </c>
      <c r="AN49" s="20">
        <v>0.4742824074074074</v>
      </c>
      <c r="AO49" s="22"/>
      <c r="AP49" s="22"/>
      <c r="AQ49" s="22"/>
      <c r="AR49" s="22"/>
      <c r="AS49" s="22"/>
      <c r="AT49" s="22"/>
    </row>
    <row r="50" spans="1:55" s="61" customFormat="1" ht="13.5">
      <c r="A50" s="55" t="s">
        <v>198</v>
      </c>
      <c r="B50" s="53" t="s">
        <v>463</v>
      </c>
      <c r="C50" s="54" t="s">
        <v>422</v>
      </c>
      <c r="D50" s="55" t="s">
        <v>423</v>
      </c>
      <c r="E50" s="55" t="s">
        <v>424</v>
      </c>
      <c r="F50" s="56">
        <f>S50-R50+V50-U50+Y50-X50+AB50-AA50</f>
        <v>0.03217592592592594</v>
      </c>
      <c r="G50" s="56">
        <f>(6-COUNT(T50,W50,Z50,AC50,AE50,AJ50))*"02:00:00"+(5-COUNT(AD50,AK50,AL50,AM50,AN50))*"01:00:00"+IF(AND(S50=0,T50=0),"01:00:00")+IF(AND(V50=0,W50=0),"01:00:00")+IF(AND(Y50=0,Z50=0),"01:00:00")+IF(AND(AB50=0,AC50=0),"01:00:00")</f>
        <v>0.29166666666666663</v>
      </c>
      <c r="H50" s="57">
        <v>12</v>
      </c>
      <c r="I50" s="58">
        <f>H50*I$4</f>
        <v>0.5</v>
      </c>
      <c r="J50" s="57"/>
      <c r="K50" s="58">
        <f>J50*K$4</f>
        <v>0</v>
      </c>
      <c r="L50" s="56"/>
      <c r="M50" s="56"/>
      <c r="N50" s="25">
        <f>E50-F50+G50+I50+K50+L50-M50</f>
        <v>1.2568402777777776</v>
      </c>
      <c r="O50" s="56">
        <v>0.043576388888888894</v>
      </c>
      <c r="P50" s="56">
        <v>0.44364583333333335</v>
      </c>
      <c r="Q50" s="56">
        <v>0.49734953703703705</v>
      </c>
      <c r="R50" s="56">
        <v>0.11171296296296296</v>
      </c>
      <c r="S50" s="56">
        <v>0.1396064814814815</v>
      </c>
      <c r="T50" s="56">
        <v>0.1436574074074074</v>
      </c>
      <c r="U50" s="56">
        <v>0.19975694444444445</v>
      </c>
      <c r="V50" s="56">
        <v>0.20403935185185185</v>
      </c>
      <c r="W50" s="56">
        <v>0.21016203703703704</v>
      </c>
      <c r="X50" s="56"/>
      <c r="Y50" s="56"/>
      <c r="Z50" s="56"/>
      <c r="AA50" s="56"/>
      <c r="AB50" s="56"/>
      <c r="AC50" s="56"/>
      <c r="AD50" s="56">
        <v>0.08128472222222222</v>
      </c>
      <c r="AE50" s="56">
        <v>0.07679398148148148</v>
      </c>
      <c r="AF50" s="56">
        <v>0.22104166666666666</v>
      </c>
      <c r="AG50" s="56">
        <v>0.25386574074074075</v>
      </c>
      <c r="AH50" s="56">
        <v>0.3266087962962963</v>
      </c>
      <c r="AI50" s="56">
        <v>0.39502314814814815</v>
      </c>
      <c r="AJ50" s="56">
        <v>0.3216087962962963</v>
      </c>
      <c r="AK50" s="56">
        <v>0.05978009259259259</v>
      </c>
      <c r="AL50" s="56">
        <v>0.01283564814814815</v>
      </c>
      <c r="AM50" s="56">
        <v>0.18971064814814817</v>
      </c>
      <c r="AN50" s="56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</row>
    <row r="51" spans="1:55" ht="13.5">
      <c r="A51" s="19" t="s">
        <v>207</v>
      </c>
      <c r="B51" s="53" t="s">
        <v>461</v>
      </c>
      <c r="C51" s="18" t="s">
        <v>326</v>
      </c>
      <c r="D51" s="19" t="s">
        <v>327</v>
      </c>
      <c r="E51" s="19" t="s">
        <v>328</v>
      </c>
      <c r="F51" s="20">
        <f>S51-R51+V51-U51+Y51-X51+AB51-AA51</f>
        <v>0.043854166666666666</v>
      </c>
      <c r="G51" s="20">
        <f>(6-COUNT(T51,W51,Z51,AC51,AE51,AJ51))*"02:00:00"+(5-COUNT(AD51,AK51,AL51,AM51,AN51))*"01:00:00"+IF(AND(S51=0,T51=0),"01:00:00")+IF(AND(V51=0,W51=0),"01:00:00")+IF(AND(Y51=0,Z51=0),"01:00:00")+IF(AND(AB51=0,AC51=0),"01:00:00")</f>
        <v>0.24999999999999997</v>
      </c>
      <c r="H51" s="44">
        <v>12</v>
      </c>
      <c r="I51" s="49">
        <f>H51*I$4</f>
        <v>0.5</v>
      </c>
      <c r="J51" s="44">
        <v>3</v>
      </c>
      <c r="K51" s="49">
        <f>J51*K$4</f>
        <v>0.0625</v>
      </c>
      <c r="L51" s="20"/>
      <c r="M51" s="20"/>
      <c r="N51" s="25">
        <f>E51-F51+G51+I51+K51+L51-M51</f>
        <v>1.2655787037037038</v>
      </c>
      <c r="O51" s="20">
        <v>0.045370370370370366</v>
      </c>
      <c r="P51" s="20">
        <v>0.47901620370370374</v>
      </c>
      <c r="Q51" s="20">
        <v>0.49693287037037037</v>
      </c>
      <c r="R51" s="20">
        <v>0.12192129629629629</v>
      </c>
      <c r="S51" s="20">
        <v>0.15334490740740742</v>
      </c>
      <c r="T51" s="20">
        <v>0.1568287037037037</v>
      </c>
      <c r="U51" s="20">
        <v>0.23543981481481482</v>
      </c>
      <c r="V51" s="20">
        <v>0.24787037037037038</v>
      </c>
      <c r="W51" s="20">
        <v>0.2557523148148148</v>
      </c>
      <c r="X51" s="20"/>
      <c r="Y51" s="20"/>
      <c r="Z51" s="20"/>
      <c r="AA51" s="20"/>
      <c r="AB51" s="20"/>
      <c r="AC51" s="20"/>
      <c r="AD51" s="20">
        <v>0.08868055555555555</v>
      </c>
      <c r="AE51" s="20">
        <v>0.08318287037037037</v>
      </c>
      <c r="AF51" s="20">
        <v>0.2682638888888889</v>
      </c>
      <c r="AG51" s="20">
        <v>0.2980324074074074</v>
      </c>
      <c r="AH51" s="20">
        <v>0.3706481481481481</v>
      </c>
      <c r="AI51" s="20">
        <v>0.429375</v>
      </c>
      <c r="AJ51" s="20">
        <v>0.3651041666666666</v>
      </c>
      <c r="AK51" s="20">
        <v>0.06471064814814814</v>
      </c>
      <c r="AL51" s="20">
        <v>0.014108796296296295</v>
      </c>
      <c r="AM51" s="20">
        <v>0.22559027777777776</v>
      </c>
      <c r="AN51" s="20">
        <v>0.4907523148148148</v>
      </c>
      <c r="AO51" s="22"/>
      <c r="AP51" s="22"/>
      <c r="AQ51" s="22"/>
      <c r="AR51" s="22"/>
      <c r="AS51" s="22"/>
      <c r="AT51" s="22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46" ht="13.5">
      <c r="A52" s="55" t="s">
        <v>457</v>
      </c>
      <c r="B52" s="53" t="s">
        <v>461</v>
      </c>
      <c r="C52" s="18" t="s">
        <v>332</v>
      </c>
      <c r="D52" s="19" t="s">
        <v>333</v>
      </c>
      <c r="E52" s="19" t="s">
        <v>334</v>
      </c>
      <c r="F52" s="20">
        <f>S52-R52+V52-U52+Y52-X52+AB52-AA52</f>
        <v>0.028726851851851892</v>
      </c>
      <c r="G52" s="20">
        <f>(6-COUNT(T52,W52,Z52,AC52,AE52,AJ52))*"02:00:00"+(5-COUNT(AD52,AK52,AL52,AM52,AN52))*"01:00:00"+IF(AND(S52=0,T52=0),"01:00:00")+IF(AND(V52=0,W52=0),"01:00:00")+IF(AND(Y52=0,Z52=0),"01:00:00")+IF(AND(AB52=0,AC52=0),"01:00:00")</f>
        <v>0.24999999999999997</v>
      </c>
      <c r="H52" s="44">
        <v>11</v>
      </c>
      <c r="I52" s="49">
        <f>H52*I$4</f>
        <v>0.4583333333333333</v>
      </c>
      <c r="J52" s="44">
        <v>6</v>
      </c>
      <c r="K52" s="49">
        <f>J52*K$4</f>
        <v>0.125</v>
      </c>
      <c r="L52" s="20"/>
      <c r="M52" s="20"/>
      <c r="N52" s="25">
        <f>E52-F52+G52+I52+K52+L52-M52</f>
        <v>1.2951041666666667</v>
      </c>
      <c r="O52" s="20">
        <v>0.04387731481481482</v>
      </c>
      <c r="P52" s="20">
        <v>0.4409606481481481</v>
      </c>
      <c r="Q52" s="20">
        <v>0.4904976851851852</v>
      </c>
      <c r="R52" s="20">
        <v>0.11853009259259258</v>
      </c>
      <c r="S52" s="20">
        <v>0.14487268518518517</v>
      </c>
      <c r="T52" s="20">
        <v>0.14856481481481482</v>
      </c>
      <c r="U52" s="20">
        <v>0.23135416666666667</v>
      </c>
      <c r="V52" s="20">
        <v>0.23373842592592595</v>
      </c>
      <c r="W52" s="20">
        <v>0.23908564814814814</v>
      </c>
      <c r="X52" s="20"/>
      <c r="Y52" s="20"/>
      <c r="Z52" s="20"/>
      <c r="AA52" s="20"/>
      <c r="AB52" s="20"/>
      <c r="AC52" s="20"/>
      <c r="AD52" s="20">
        <v>0.08776620370370371</v>
      </c>
      <c r="AE52" s="20">
        <v>0.08260416666666666</v>
      </c>
      <c r="AF52" s="20">
        <v>0.2521412037037037</v>
      </c>
      <c r="AG52" s="20">
        <v>0.279849537037037</v>
      </c>
      <c r="AH52" s="20">
        <v>0.35180555555555554</v>
      </c>
      <c r="AI52" s="20">
        <v>0.3856481481481482</v>
      </c>
      <c r="AJ52" s="20">
        <v>0.3467476851851852</v>
      </c>
      <c r="AK52" s="20">
        <v>0.05682870370370371</v>
      </c>
      <c r="AL52" s="20">
        <v>0.03074074074074074</v>
      </c>
      <c r="AM52" s="20">
        <v>0.20854166666666665</v>
      </c>
      <c r="AN52" s="20">
        <v>0.4583333333333333</v>
      </c>
      <c r="AO52" s="22"/>
      <c r="AP52" s="22"/>
      <c r="AQ52" s="22"/>
      <c r="AR52" s="22"/>
      <c r="AS52" s="22"/>
      <c r="AT52" s="22"/>
    </row>
    <row r="53" spans="1:46" ht="13.5">
      <c r="A53" s="19" t="s">
        <v>195</v>
      </c>
      <c r="B53" s="53" t="s">
        <v>461</v>
      </c>
      <c r="C53" s="18" t="s">
        <v>371</v>
      </c>
      <c r="D53" s="19" t="s">
        <v>372</v>
      </c>
      <c r="E53" s="19" t="s">
        <v>373</v>
      </c>
      <c r="F53" s="20">
        <f>S53-R53+V53-U53+Y53-X53+AB53-AA53</f>
        <v>0.05336805555555557</v>
      </c>
      <c r="G53" s="20">
        <f>(6-COUNT(T53,W53,Z53,AC53,AE53,AJ53))*"02:00:00"+(5-COUNT(AD53,AK53,AL53,AM53,AN53))*"01:00:00"+IF(AND(S53=0,T53=0),"01:00:00")+IF(AND(V53=0,W53=0),"01:00:00")+IF(AND(Y53=0,Z53=0),"01:00:00")+IF(AND(AB53=0,AC53=0),"01:00:00")</f>
        <v>0.29166666666666663</v>
      </c>
      <c r="H53" s="44">
        <v>13</v>
      </c>
      <c r="I53" s="49">
        <f>H53*I$4</f>
        <v>0.5416666666666666</v>
      </c>
      <c r="J53" s="44"/>
      <c r="K53" s="49">
        <f>J53*K$4</f>
        <v>0</v>
      </c>
      <c r="L53" s="20">
        <v>0.08333333333333333</v>
      </c>
      <c r="M53" s="20"/>
      <c r="N53" s="25">
        <f>E53-F53+G53+I53+K53+L53-M53</f>
        <v>1.355949074074074</v>
      </c>
      <c r="O53" s="20">
        <v>0.05474537037037037</v>
      </c>
      <c r="P53" s="20">
        <v>0.49265046296296294</v>
      </c>
      <c r="Q53" s="20"/>
      <c r="R53" s="20">
        <v>0.12453703703703704</v>
      </c>
      <c r="S53" s="20">
        <v>0.16515046296296296</v>
      </c>
      <c r="T53" s="20">
        <v>0.1698263888888889</v>
      </c>
      <c r="U53" s="20">
        <v>0.23496527777777776</v>
      </c>
      <c r="V53" s="20">
        <v>0.24771990740740743</v>
      </c>
      <c r="W53" s="20">
        <v>0.25581018518518517</v>
      </c>
      <c r="X53" s="20"/>
      <c r="Y53" s="20"/>
      <c r="Z53" s="20"/>
      <c r="AA53" s="20"/>
      <c r="AB53" s="20"/>
      <c r="AC53" s="20"/>
      <c r="AD53" s="20">
        <v>0.0944212962962963</v>
      </c>
      <c r="AE53" s="20">
        <v>0.08921296296296295</v>
      </c>
      <c r="AF53" s="20">
        <v>0.26708333333333334</v>
      </c>
      <c r="AG53" s="20">
        <v>0.3080902777777778</v>
      </c>
      <c r="AH53" s="20">
        <v>0.3815625</v>
      </c>
      <c r="AI53" s="20">
        <v>0.44686342592592593</v>
      </c>
      <c r="AJ53" s="20">
        <v>0.3759953703703704</v>
      </c>
      <c r="AK53" s="20">
        <v>0.07589120370370371</v>
      </c>
      <c r="AL53" s="20">
        <v>0.0409375</v>
      </c>
      <c r="AM53" s="20">
        <v>0.22019675925925927</v>
      </c>
      <c r="AN53" s="20"/>
      <c r="AO53" s="22"/>
      <c r="AP53" s="22"/>
      <c r="AQ53" s="22"/>
      <c r="AR53" s="22"/>
      <c r="AS53" s="22"/>
      <c r="AT53" s="22"/>
    </row>
    <row r="54" spans="1:46" ht="13.5">
      <c r="A54" s="55" t="s">
        <v>263</v>
      </c>
      <c r="B54" s="53" t="s">
        <v>461</v>
      </c>
      <c r="C54" s="18" t="s">
        <v>356</v>
      </c>
      <c r="D54" s="19" t="s">
        <v>357</v>
      </c>
      <c r="E54" s="19" t="s">
        <v>358</v>
      </c>
      <c r="F54" s="20">
        <f>S54-R54+V54-U54+Y54-X54+AB54-AA54</f>
        <v>0.05002314814814812</v>
      </c>
      <c r="G54" s="20">
        <f>(6-COUNT(T54,W54,Z54,AC54,AE54,AJ54))*"02:00:00"+(5-COUNT(AD54,AK54,AL54,AM54,AN54))*"01:00:00"+IF(AND(S54=0,T54=0),"01:00:00")+IF(AND(V54=0,W54=0),"01:00:00")+IF(AND(Y54=0,Z54=0),"01:00:00")+IF(AND(AB54=0,AC54=0),"01:00:00")</f>
        <v>0.29166666666666663</v>
      </c>
      <c r="H54" s="44">
        <v>16</v>
      </c>
      <c r="I54" s="49">
        <f>H54*I$4</f>
        <v>0.6666666666666666</v>
      </c>
      <c r="J54" s="44"/>
      <c r="K54" s="49">
        <f>J54*K$4</f>
        <v>0</v>
      </c>
      <c r="L54" s="20"/>
      <c r="M54" s="20"/>
      <c r="N54" s="25">
        <f>E54-F54+G54+I54+K54+L54-M54</f>
        <v>1.395185185185185</v>
      </c>
      <c r="O54" s="20">
        <v>0.0524074074074074</v>
      </c>
      <c r="P54" s="20">
        <v>0.486875</v>
      </c>
      <c r="Q54" s="20"/>
      <c r="R54" s="20">
        <v>0.12412037037037038</v>
      </c>
      <c r="S54" s="20">
        <v>0.16233796296296296</v>
      </c>
      <c r="T54" s="20">
        <v>0.16625</v>
      </c>
      <c r="U54" s="20">
        <v>0.23484953703703704</v>
      </c>
      <c r="V54" s="20">
        <v>0.24665509259259258</v>
      </c>
      <c r="W54" s="20">
        <v>0.2532986111111111</v>
      </c>
      <c r="X54" s="20"/>
      <c r="Y54" s="20"/>
      <c r="Z54" s="20"/>
      <c r="AA54" s="20"/>
      <c r="AB54" s="20"/>
      <c r="AC54" s="20"/>
      <c r="AD54" s="20">
        <v>0.09510416666666666</v>
      </c>
      <c r="AE54" s="20">
        <v>0.08997685185185185</v>
      </c>
      <c r="AF54" s="20">
        <v>0.26469907407407406</v>
      </c>
      <c r="AG54" s="20">
        <v>0.30096064814814816</v>
      </c>
      <c r="AH54" s="20">
        <v>0.3528935185185185</v>
      </c>
      <c r="AI54" s="20">
        <v>0.43537037037037035</v>
      </c>
      <c r="AJ54" s="20">
        <v>0.4456712962962963</v>
      </c>
      <c r="AK54" s="20">
        <v>0.06800925925925926</v>
      </c>
      <c r="AL54" s="20">
        <v>0.01615740740740741</v>
      </c>
      <c r="AM54" s="20">
        <v>0.22025462962962963</v>
      </c>
      <c r="AN54" s="20"/>
      <c r="AO54" s="22"/>
      <c r="AP54" s="22"/>
      <c r="AQ54" s="22"/>
      <c r="AR54" s="22"/>
      <c r="AS54" s="22"/>
      <c r="AT54" s="22"/>
    </row>
    <row r="55" spans="1:40" ht="13.5">
      <c r="A55" s="19" t="s">
        <v>266</v>
      </c>
      <c r="B55" s="53" t="s">
        <v>461</v>
      </c>
      <c r="C55" s="18" t="s">
        <v>36</v>
      </c>
      <c r="D55" s="19" t="s">
        <v>37</v>
      </c>
      <c r="E55" s="19" t="s">
        <v>38</v>
      </c>
      <c r="F55" s="20">
        <f>S55-R55+V55-U55+Y55-X55+AB55-AA55</f>
        <v>0</v>
      </c>
      <c r="G55" s="20">
        <f>(6-COUNT(T55,W55,Z55,AC55,AE55,AJ55))*"02:00:00"+(5-COUNT(AD55,AK55,AL55,AM55,AN55))*"01:00:00"+IF(AND(S55=0,T55=0),"01:00:00")+IF(AND(V55=0,W55=0),"01:00:00")+IF(AND(Y55=0,Z55=0),"01:00:00")+IF(AND(AB55=0,AC55=0),"01:00:00")</f>
        <v>0.4166666666666667</v>
      </c>
      <c r="H55" s="44">
        <v>11</v>
      </c>
      <c r="I55" s="49">
        <f>H55*I$4</f>
        <v>0.4583333333333333</v>
      </c>
      <c r="J55" s="44">
        <v>2</v>
      </c>
      <c r="K55" s="49">
        <f>J55*K$4</f>
        <v>0.041666666666666664</v>
      </c>
      <c r="L55" s="20"/>
      <c r="M55" s="20"/>
      <c r="N55" s="25">
        <f>E55-F55+G55+I55+K55+L55-M55</f>
        <v>1.4112037037037037</v>
      </c>
      <c r="O55" s="20">
        <v>0.05626157407407407</v>
      </c>
      <c r="P55" s="20">
        <v>0.44826388888888885</v>
      </c>
      <c r="Q55" s="20">
        <v>0.49453703703703705</v>
      </c>
      <c r="R55" s="20">
        <v>0.1331712962962963</v>
      </c>
      <c r="S55" s="20">
        <v>0.1331712962962963</v>
      </c>
      <c r="T55" s="20"/>
      <c r="U55" s="20">
        <v>0.19997685185185185</v>
      </c>
      <c r="V55" s="20">
        <v>0.19997685185185185</v>
      </c>
      <c r="W55" s="20"/>
      <c r="X55" s="20"/>
      <c r="Y55" s="20"/>
      <c r="Z55" s="20"/>
      <c r="AA55" s="20"/>
      <c r="AB55" s="20"/>
      <c r="AC55" s="20"/>
      <c r="AD55" s="20">
        <v>0.1029050925925926</v>
      </c>
      <c r="AE55" s="20">
        <v>0.098125</v>
      </c>
      <c r="AF55" s="20">
        <v>0.2121875</v>
      </c>
      <c r="AG55" s="20">
        <v>0.25850694444444444</v>
      </c>
      <c r="AH55" s="20">
        <v>0.3398611111111111</v>
      </c>
      <c r="AI55" s="20">
        <v>0.39773148148148146</v>
      </c>
      <c r="AJ55" s="20">
        <v>0.33534722222222224</v>
      </c>
      <c r="AK55" s="20">
        <v>0.07923611111111112</v>
      </c>
      <c r="AL55" s="20">
        <v>0.04273148148148148</v>
      </c>
      <c r="AM55" s="20">
        <v>0.18964120370370371</v>
      </c>
      <c r="AN55" s="20">
        <v>0.46001157407407406</v>
      </c>
    </row>
    <row r="56" spans="1:46" ht="13.5">
      <c r="A56" s="55" t="s">
        <v>254</v>
      </c>
      <c r="B56" s="53" t="s">
        <v>461</v>
      </c>
      <c r="C56" s="18" t="s">
        <v>353</v>
      </c>
      <c r="D56" s="19" t="s">
        <v>354</v>
      </c>
      <c r="E56" s="19" t="s">
        <v>355</v>
      </c>
      <c r="F56" s="20">
        <f>S56-R56+V56-U56+Y56-X56+AB56-AA56</f>
        <v>0.044421296296296264</v>
      </c>
      <c r="G56" s="20">
        <f>(6-COUNT(T56,W56,Z56,AC56,AE56,AJ56))*"02:00:00"+(5-COUNT(AD56,AK56,AL56,AM56,AN56))*"01:00:00"+IF(AND(S56=0,T56=0),"01:00:00")+IF(AND(V56=0,W56=0),"01:00:00")+IF(AND(Y56=0,Z56=0),"01:00:00")+IF(AND(AB56=0,AC56=0),"01:00:00")</f>
        <v>0.29166666666666663</v>
      </c>
      <c r="H56" s="44">
        <v>12</v>
      </c>
      <c r="I56" s="49">
        <f>H56*I$4</f>
        <v>0.5</v>
      </c>
      <c r="J56" s="44">
        <v>9</v>
      </c>
      <c r="K56" s="49">
        <f>J56*K$4</f>
        <v>0.1875</v>
      </c>
      <c r="L56" s="20"/>
      <c r="M56" s="20"/>
      <c r="N56" s="25">
        <f>E56-F56+G56+I56+K56+L56-M56</f>
        <v>1.4137268518518518</v>
      </c>
      <c r="O56" s="20">
        <v>0.05047453703703703</v>
      </c>
      <c r="P56" s="20">
        <v>0.47898148148148145</v>
      </c>
      <c r="Q56" s="20"/>
      <c r="R56" s="20">
        <v>0.13600694444444444</v>
      </c>
      <c r="S56" s="20">
        <v>0.17565972222222223</v>
      </c>
      <c r="T56" s="20">
        <v>0.17895833333333333</v>
      </c>
      <c r="U56" s="20">
        <v>0.25819444444444445</v>
      </c>
      <c r="V56" s="20">
        <v>0.26296296296296295</v>
      </c>
      <c r="W56" s="20">
        <v>0.26784722222222224</v>
      </c>
      <c r="X56" s="20"/>
      <c r="Y56" s="20"/>
      <c r="Z56" s="20"/>
      <c r="AA56" s="20"/>
      <c r="AB56" s="20"/>
      <c r="AC56" s="20"/>
      <c r="AD56" s="20">
        <v>0.0965625</v>
      </c>
      <c r="AE56" s="20">
        <v>0.09097222222222222</v>
      </c>
      <c r="AF56" s="20">
        <v>0.2842824074074074</v>
      </c>
      <c r="AG56" s="20">
        <v>0.32202546296296297</v>
      </c>
      <c r="AH56" s="20">
        <v>0.40512731481481484</v>
      </c>
      <c r="AI56" s="20">
        <v>0.41836805555555556</v>
      </c>
      <c r="AJ56" s="20">
        <v>0.400300925925926</v>
      </c>
      <c r="AK56" s="20">
        <v>0.06741898148148148</v>
      </c>
      <c r="AL56" s="20">
        <v>0.03795138888888889</v>
      </c>
      <c r="AM56" s="20">
        <v>0.24446759259259257</v>
      </c>
      <c r="AN56" s="20"/>
      <c r="AO56" s="22"/>
      <c r="AP56" s="22"/>
      <c r="AQ56" s="22"/>
      <c r="AR56" s="22"/>
      <c r="AS56" s="22"/>
      <c r="AT56" s="22"/>
    </row>
    <row r="57" spans="1:55" s="61" customFormat="1" ht="13.5">
      <c r="A57" s="19" t="s">
        <v>213</v>
      </c>
      <c r="B57" s="53" t="s">
        <v>461</v>
      </c>
      <c r="C57" s="54" t="s">
        <v>57</v>
      </c>
      <c r="D57" s="55" t="s">
        <v>58</v>
      </c>
      <c r="E57" s="55" t="s">
        <v>59</v>
      </c>
      <c r="F57" s="56">
        <f>S57-R57+V57-U57+Y57-X57+AB57-AA57</f>
        <v>0.05462962962962967</v>
      </c>
      <c r="G57" s="56">
        <f>(6-COUNT(T57,W57,Z57,AC57,AE57,AJ57))*"02:00:00"+(5-COUNT(AD57,AK57,AL57,AM57,AN57))*"01:00:00"+IF(AND(S57=0,T57=0),"01:00:00")+IF(AND(V57=0,W57=0),"01:00:00")+IF(AND(Y57=0,Z57=0),"01:00:00")+IF(AND(AB57=0,AC57=0),"01:00:00")</f>
        <v>0.29166666666666663</v>
      </c>
      <c r="H57" s="57">
        <v>15</v>
      </c>
      <c r="I57" s="58">
        <f>H57*I$4</f>
        <v>0.625</v>
      </c>
      <c r="J57" s="57">
        <v>1</v>
      </c>
      <c r="K57" s="58">
        <f>J57*K$4</f>
        <v>0.020833333333333332</v>
      </c>
      <c r="L57" s="56">
        <v>0.08333333333333333</v>
      </c>
      <c r="M57" s="56"/>
      <c r="N57" s="59">
        <f>E57-F57+G57+I57+K57+L57-M57</f>
        <v>1.4724768518518516</v>
      </c>
      <c r="O57" s="56">
        <v>0.04452546296296297</v>
      </c>
      <c r="P57" s="56">
        <v>0.5057175925925926</v>
      </c>
      <c r="Q57" s="56">
        <v>0.5062731481481482</v>
      </c>
      <c r="R57" s="56">
        <v>0.12428240740740741</v>
      </c>
      <c r="S57" s="56">
        <v>0.1637037037037037</v>
      </c>
      <c r="T57" s="56">
        <v>0.16640046296296296</v>
      </c>
      <c r="U57" s="56">
        <v>0.2383449074074074</v>
      </c>
      <c r="V57" s="56">
        <v>0.25355324074074076</v>
      </c>
      <c r="W57" s="56">
        <v>0.2561805555555556</v>
      </c>
      <c r="X57" s="56"/>
      <c r="Y57" s="56"/>
      <c r="Z57" s="56"/>
      <c r="AA57" s="56"/>
      <c r="AB57" s="56"/>
      <c r="AC57" s="56"/>
      <c r="AD57" s="56">
        <v>0.08655092592592593</v>
      </c>
      <c r="AE57" s="56">
        <v>0.08164351851851852</v>
      </c>
      <c r="AF57" s="56">
        <v>0.2661689814814815</v>
      </c>
      <c r="AG57" s="56">
        <v>0.3102430555555556</v>
      </c>
      <c r="AH57" s="56">
        <v>0.38413194444444443</v>
      </c>
      <c r="AI57" s="56">
        <v>0.46466435185185184</v>
      </c>
      <c r="AJ57" s="56">
        <v>0.380625</v>
      </c>
      <c r="AK57" s="56">
        <v>0.05824074074074074</v>
      </c>
      <c r="AL57" s="56">
        <v>0.018425925925925925</v>
      </c>
      <c r="AM57" s="56">
        <v>0.22350694444444444</v>
      </c>
      <c r="AN57" s="56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</row>
    <row r="58" spans="1:40" ht="13.5">
      <c r="A58" s="55" t="s">
        <v>186</v>
      </c>
      <c r="B58" s="53" t="s">
        <v>461</v>
      </c>
      <c r="C58" s="18" t="s">
        <v>15</v>
      </c>
      <c r="D58" s="19" t="s">
        <v>16</v>
      </c>
      <c r="E58" s="19" t="s">
        <v>17</v>
      </c>
      <c r="F58" s="20">
        <f>S58-R58+V58-U58+Y58-X58+AB58-AA58</f>
        <v>0.04906250000000001</v>
      </c>
      <c r="G58" s="20">
        <f>(6-COUNT(T58,W58,Z58,AC58,AE58,AJ58))*"02:00:00"+(5-COUNT(AD58,AK58,AL58,AM58,AN58))*"01:00:00"+IF(AND(S58=0,T58=0),"01:00:00")+IF(AND(V58=0,W58=0),"01:00:00")+IF(AND(Y58=0,Z58=0),"01:00:00")+IF(AND(AB58=0,AC58=0),"01:00:00")</f>
        <v>0.4166666666666667</v>
      </c>
      <c r="H58" s="44">
        <v>12</v>
      </c>
      <c r="I58" s="49">
        <f>H58*I$4</f>
        <v>0.5</v>
      </c>
      <c r="J58" s="44">
        <v>7</v>
      </c>
      <c r="K58" s="49">
        <f>J58*K$4</f>
        <v>0.14583333333333331</v>
      </c>
      <c r="L58" s="20"/>
      <c r="M58" s="20"/>
      <c r="N58" s="25">
        <f>E58-F58+G58+I58+K58+L58-M58</f>
        <v>1.4926967592592593</v>
      </c>
      <c r="O58" s="20">
        <v>0.04756944444444444</v>
      </c>
      <c r="P58" s="20">
        <v>0.4792592592592593</v>
      </c>
      <c r="Q58" s="20"/>
      <c r="R58" s="20">
        <v>0.1285763888888889</v>
      </c>
      <c r="S58" s="20">
        <v>0.16635416666666666</v>
      </c>
      <c r="T58" s="20"/>
      <c r="U58" s="20">
        <v>0.2507986111111111</v>
      </c>
      <c r="V58" s="20">
        <v>0.26208333333333333</v>
      </c>
      <c r="W58" s="20">
        <v>0.2698148148148148</v>
      </c>
      <c r="X58" s="20"/>
      <c r="Y58" s="20"/>
      <c r="Z58" s="20"/>
      <c r="AA58" s="20"/>
      <c r="AB58" s="20"/>
      <c r="AC58" s="20"/>
      <c r="AD58" s="20">
        <v>0.08496527777777778</v>
      </c>
      <c r="AE58" s="20">
        <v>0.09537037037037037</v>
      </c>
      <c r="AF58" s="20">
        <v>0.2853125</v>
      </c>
      <c r="AG58" s="20">
        <v>0.3220601851851852</v>
      </c>
      <c r="AH58" s="20">
        <v>0.4134837962962963</v>
      </c>
      <c r="AI58" s="20">
        <v>0.43524305555555554</v>
      </c>
      <c r="AJ58" s="20">
        <v>0.40759259259259256</v>
      </c>
      <c r="AK58" s="20">
        <v>0.06454861111111111</v>
      </c>
      <c r="AL58" s="20">
        <v>0.02170138888888889</v>
      </c>
      <c r="AM58" s="20"/>
      <c r="AN58" s="20"/>
    </row>
    <row r="59" spans="1:46" ht="13.5">
      <c r="A59" s="19" t="s">
        <v>272</v>
      </c>
      <c r="B59" s="24" t="s">
        <v>461</v>
      </c>
      <c r="C59" s="18" t="s">
        <v>401</v>
      </c>
      <c r="D59" s="19" t="s">
        <v>402</v>
      </c>
      <c r="E59" s="19" t="s">
        <v>403</v>
      </c>
      <c r="F59" s="20">
        <f>S59-R59+V59-U59+Y59-X59+AB59-AA59</f>
        <v>0.043414351851851885</v>
      </c>
      <c r="G59" s="20">
        <f>(6-COUNT(T59,W59,Z59,AC59,AE59,AJ59))*"02:00:00"+(5-COUNT(AD59,AK59,AL59,AM59,AN59))*"01:00:00"+IF(AND(S59=0,T59=0),"01:00:00")+IF(AND(V59=0,W59=0),"01:00:00")+IF(AND(Y59=0,Z59=0),"01:00:00")+IF(AND(AB59=0,AC59=0),"01:00:00")</f>
        <v>0.29166666666666663</v>
      </c>
      <c r="H59" s="44">
        <v>12</v>
      </c>
      <c r="I59" s="49">
        <f>H59*I$4</f>
        <v>0.5</v>
      </c>
      <c r="J59" s="44">
        <v>9</v>
      </c>
      <c r="K59" s="49">
        <f>J59*K$4</f>
        <v>0.1875</v>
      </c>
      <c r="L59" s="20">
        <v>0.08333333333333333</v>
      </c>
      <c r="M59" s="20"/>
      <c r="N59" s="25">
        <f>E59-F59+G59+I59+K59+L59-M59</f>
        <v>1.5142361111111111</v>
      </c>
      <c r="O59" s="20">
        <v>0.05302083333333333</v>
      </c>
      <c r="P59" s="20">
        <v>0.495150462962963</v>
      </c>
      <c r="Q59" s="20"/>
      <c r="R59" s="20">
        <v>0.13435185185185186</v>
      </c>
      <c r="S59" s="20">
        <v>0.17059027777777777</v>
      </c>
      <c r="T59" s="20">
        <v>0.17491898148148147</v>
      </c>
      <c r="U59" s="20">
        <v>0.26491898148148146</v>
      </c>
      <c r="V59" s="20">
        <v>0.27209490740740744</v>
      </c>
      <c r="W59" s="20">
        <v>0.2800694444444444</v>
      </c>
      <c r="X59" s="20"/>
      <c r="Y59" s="20"/>
      <c r="Z59" s="20"/>
      <c r="AA59" s="20"/>
      <c r="AB59" s="20"/>
      <c r="AC59" s="20"/>
      <c r="AD59" s="20">
        <v>0.09634259259259259</v>
      </c>
      <c r="AE59" s="20">
        <v>0.08962962962962963</v>
      </c>
      <c r="AF59" s="20">
        <v>0.29381944444444447</v>
      </c>
      <c r="AG59" s="20">
        <v>0.3535185185185185</v>
      </c>
      <c r="AH59" s="20"/>
      <c r="AI59" s="20"/>
      <c r="AJ59" s="20">
        <v>0.438125</v>
      </c>
      <c r="AK59" s="20">
        <v>0.06710648148148148</v>
      </c>
      <c r="AL59" s="20">
        <v>0.035451388888888886</v>
      </c>
      <c r="AM59" s="20">
        <v>0.2540277777777778</v>
      </c>
      <c r="AN59" s="20"/>
      <c r="AO59" s="31"/>
      <c r="AP59" s="31"/>
      <c r="AQ59" s="31"/>
      <c r="AR59" s="31"/>
      <c r="AS59" s="31"/>
      <c r="AT59" s="31"/>
    </row>
    <row r="60" spans="1:46" ht="13.5">
      <c r="A60" s="55" t="s">
        <v>183</v>
      </c>
      <c r="B60" s="53" t="s">
        <v>461</v>
      </c>
      <c r="C60" s="18" t="s">
        <v>368</v>
      </c>
      <c r="D60" s="19" t="s">
        <v>369</v>
      </c>
      <c r="E60" s="19" t="s">
        <v>370</v>
      </c>
      <c r="F60" s="20">
        <f>S60-R60+V60-U60+Y60-X60+AB60-AA60</f>
        <v>0.05710648148148145</v>
      </c>
      <c r="G60" s="20">
        <f>(6-COUNT(T60,W60,Z60,AC60,AE60,AJ60))*"02:00:00"+(5-COUNT(AD60,AK60,AL60,AM60,AN60))*"01:00:00"+IF(AND(S60=0,T60=0),"01:00:00")+IF(AND(V60=0,W60=0),"01:00:00")+IF(AND(Y60=0,Z60=0),"01:00:00")+IF(AND(AB60=0,AC60=0),"01:00:00")</f>
        <v>0.29166666666666663</v>
      </c>
      <c r="H60" s="44">
        <v>15</v>
      </c>
      <c r="I60" s="49">
        <f>H60*I$4</f>
        <v>0.625</v>
      </c>
      <c r="J60" s="44">
        <v>9</v>
      </c>
      <c r="K60" s="49">
        <f>J60*K$4</f>
        <v>0.1875</v>
      </c>
      <c r="L60" s="20"/>
      <c r="M60" s="20"/>
      <c r="N60" s="25">
        <f>E60-F60+G60+I60+K60+L60-M60</f>
        <v>1.5427546296296297</v>
      </c>
      <c r="O60" s="20">
        <v>0.05694444444444444</v>
      </c>
      <c r="P60" s="20">
        <v>0.49569444444444444</v>
      </c>
      <c r="Q60" s="20"/>
      <c r="R60" s="20">
        <v>0.14675925925925926</v>
      </c>
      <c r="S60" s="20">
        <v>0.1829398148148148</v>
      </c>
      <c r="T60" s="20">
        <v>0.18851851851851853</v>
      </c>
      <c r="U60" s="20">
        <v>0.3021064814814815</v>
      </c>
      <c r="V60" s="20">
        <v>0.3230324074074074</v>
      </c>
      <c r="W60" s="20">
        <v>0.3305902777777778</v>
      </c>
      <c r="X60" s="20"/>
      <c r="Y60" s="20"/>
      <c r="Z60" s="20"/>
      <c r="AA60" s="20"/>
      <c r="AB60" s="20"/>
      <c r="AC60" s="20"/>
      <c r="AD60" s="20">
        <v>0.10708333333333335</v>
      </c>
      <c r="AE60" s="20">
        <v>0.10116898148148147</v>
      </c>
      <c r="AF60" s="20">
        <v>0.3403472222222222</v>
      </c>
      <c r="AG60" s="20">
        <v>0.3784606481481481</v>
      </c>
      <c r="AH60" s="20">
        <v>0.44760416666666664</v>
      </c>
      <c r="AI60" s="20">
        <v>0.45599537037037036</v>
      </c>
      <c r="AJ60" s="20">
        <v>0.4440162037037037</v>
      </c>
      <c r="AK60" s="20">
        <v>0.0775</v>
      </c>
      <c r="AL60" s="20">
        <v>0.01818287037037037</v>
      </c>
      <c r="AM60" s="20">
        <v>0.27797453703703706</v>
      </c>
      <c r="AN60" s="20"/>
      <c r="AO60" s="22"/>
      <c r="AP60" s="22"/>
      <c r="AQ60" s="22"/>
      <c r="AR60" s="22"/>
      <c r="AS60" s="22"/>
      <c r="AT60" s="22"/>
    </row>
    <row r="61" spans="1:46" ht="13.5">
      <c r="A61" s="19" t="s">
        <v>222</v>
      </c>
      <c r="B61" s="53" t="s">
        <v>461</v>
      </c>
      <c r="C61" s="18" t="s">
        <v>386</v>
      </c>
      <c r="D61" s="19" t="s">
        <v>387</v>
      </c>
      <c r="E61" s="19" t="s">
        <v>388</v>
      </c>
      <c r="F61" s="20">
        <f>S61-R61+V61-U61+Y61-X61+AB61-AA61</f>
        <v>0.047951388888888835</v>
      </c>
      <c r="G61" s="20">
        <f>(6-COUNT(T61,W61,Z61,AC61,AE61,AJ61))*"02:00:00"+(5-COUNT(AD61,AK61,AL61,AM61,AN61))*"01:00:00"+IF(AND(S61=0,T61=0),"01:00:00")+IF(AND(V61=0,W61=0),"01:00:00")+IF(AND(Y61=0,Z61=0),"01:00:00")+IF(AND(AB61=0,AC61=0),"01:00:00")</f>
        <v>0.29166666666666663</v>
      </c>
      <c r="H61" s="44">
        <v>13</v>
      </c>
      <c r="I61" s="49">
        <f>H61*I$4</f>
        <v>0.5416666666666666</v>
      </c>
      <c r="J61" s="44">
        <v>13</v>
      </c>
      <c r="K61" s="49">
        <f>J61*K$4</f>
        <v>0.2708333333333333</v>
      </c>
      <c r="L61" s="20"/>
      <c r="M61" s="20"/>
      <c r="N61" s="25">
        <f>E61-F61+G61+I61+K61+L61-M61</f>
        <v>1.549525462962963</v>
      </c>
      <c r="O61" s="20">
        <v>0.04936342592592593</v>
      </c>
      <c r="P61" s="20">
        <v>0.49331018518518516</v>
      </c>
      <c r="Q61" s="20"/>
      <c r="R61" s="20">
        <v>0.1387962962962963</v>
      </c>
      <c r="S61" s="20">
        <v>0.17844907407407407</v>
      </c>
      <c r="T61" s="20">
        <v>0.1830439814814815</v>
      </c>
      <c r="U61" s="20">
        <v>0.27253472222222225</v>
      </c>
      <c r="V61" s="20">
        <v>0.2808333333333333</v>
      </c>
      <c r="W61" s="20">
        <v>0.2887152777777778</v>
      </c>
      <c r="X61" s="20"/>
      <c r="Y61" s="20"/>
      <c r="Z61" s="20"/>
      <c r="AA61" s="20"/>
      <c r="AB61" s="20"/>
      <c r="AC61" s="20"/>
      <c r="AD61" s="20">
        <v>0.09877314814814815</v>
      </c>
      <c r="AE61" s="20">
        <v>0.1054398148148148</v>
      </c>
      <c r="AF61" s="20"/>
      <c r="AG61" s="20"/>
      <c r="AH61" s="20">
        <v>0.38622685185185185</v>
      </c>
      <c r="AI61" s="20">
        <v>0.4357638888888889</v>
      </c>
      <c r="AJ61" s="20">
        <v>0.38033564814814813</v>
      </c>
      <c r="AK61" s="20">
        <v>0.07168981481481482</v>
      </c>
      <c r="AL61" s="20">
        <v>0.03881944444444444</v>
      </c>
      <c r="AM61" s="20">
        <v>0.2621759259259259</v>
      </c>
      <c r="AN61" s="20"/>
      <c r="AO61" s="22"/>
      <c r="AP61" s="31"/>
      <c r="AQ61" s="22"/>
      <c r="AR61" s="31"/>
      <c r="AS61" s="22"/>
      <c r="AT61" s="31"/>
    </row>
    <row r="62" spans="1:55" s="61" customFormat="1" ht="13.5">
      <c r="A62" s="55" t="s">
        <v>171</v>
      </c>
      <c r="B62" s="53" t="s">
        <v>461</v>
      </c>
      <c r="C62" s="54" t="s">
        <v>54</v>
      </c>
      <c r="D62" s="55" t="s">
        <v>55</v>
      </c>
      <c r="E62" s="55" t="s">
        <v>56</v>
      </c>
      <c r="F62" s="56">
        <f>S62-R62+V62-U62+Y62-X62+AB62-AA62</f>
        <v>0.0546875</v>
      </c>
      <c r="G62" s="56">
        <f>(6-COUNT(T62,W62,Z62,AC62,AE62,AJ62))*"02:00:00"+(5-COUNT(AD62,AK62,AL62,AM62,AN62))*"01:00:00"+IF(AND(S62=0,T62=0),"01:00:00")+IF(AND(V62=0,W62=0),"01:00:00")+IF(AND(Y62=0,Z62=0),"01:00:00")+IF(AND(AB62=0,AC62=0),"01:00:00")</f>
        <v>0.29166666666666663</v>
      </c>
      <c r="H62" s="57">
        <v>16</v>
      </c>
      <c r="I62" s="58">
        <f>H62*I$4</f>
        <v>0.6666666666666666</v>
      </c>
      <c r="J62" s="57">
        <v>9</v>
      </c>
      <c r="K62" s="58">
        <f>J62*K$4</f>
        <v>0.1875</v>
      </c>
      <c r="L62" s="56"/>
      <c r="M62" s="56"/>
      <c r="N62" s="59">
        <f>E62-F62+G62+I62+K62+L62-M62</f>
        <v>1.5967708333333333</v>
      </c>
      <c r="O62" s="56">
        <v>0.05700231481481482</v>
      </c>
      <c r="P62" s="56">
        <v>0.505625</v>
      </c>
      <c r="Q62" s="56"/>
      <c r="R62" s="56">
        <v>0.15875</v>
      </c>
      <c r="S62" s="56">
        <v>0.18841435185185185</v>
      </c>
      <c r="T62" s="56">
        <v>0.19105324074074073</v>
      </c>
      <c r="U62" s="56">
        <v>0.2860185185185185</v>
      </c>
      <c r="V62" s="56">
        <v>0.31104166666666666</v>
      </c>
      <c r="W62" s="56">
        <v>0.3176273148148148</v>
      </c>
      <c r="X62" s="56"/>
      <c r="Y62" s="56"/>
      <c r="Z62" s="56"/>
      <c r="AA62" s="56"/>
      <c r="AB62" s="56"/>
      <c r="AC62" s="56"/>
      <c r="AD62" s="56">
        <v>0.11462962962962964</v>
      </c>
      <c r="AE62" s="56">
        <v>0.10966435185185186</v>
      </c>
      <c r="AF62" s="56">
        <v>0.33200231481481485</v>
      </c>
      <c r="AG62" s="56">
        <v>0.3767013888888889</v>
      </c>
      <c r="AH62" s="56"/>
      <c r="AI62" s="56"/>
      <c r="AJ62" s="56">
        <v>0.4635185185185185</v>
      </c>
      <c r="AK62" s="56">
        <v>0.08539351851851852</v>
      </c>
      <c r="AL62" s="56">
        <v>0.046898148148148154</v>
      </c>
      <c r="AM62" s="56">
        <v>0.2587962962962963</v>
      </c>
      <c r="AN62" s="56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</row>
    <row r="63" spans="1:40" ht="13.5">
      <c r="A63" s="19" t="s">
        <v>245</v>
      </c>
      <c r="B63" s="53" t="s">
        <v>461</v>
      </c>
      <c r="C63" s="18" t="s">
        <v>12</v>
      </c>
      <c r="D63" s="19" t="s">
        <v>13</v>
      </c>
      <c r="E63" s="19" t="s">
        <v>14</v>
      </c>
      <c r="F63" s="20">
        <f>S63-R63+V63-U63+Y63-X63+AB63-AA63</f>
        <v>0.010810185185185173</v>
      </c>
      <c r="G63" s="20">
        <f>(6-COUNT(T63,W63,Z63,AC63,AE63,AJ63))*"02:00:00"+(5-COUNT(AD63,AK63,AL63,AM63,AN63))*"01:00:00"+IF(AND(S63=0,T63=0),"01:00:00")+IF(AND(V63=0,W63=0),"01:00:00")+IF(AND(Y63=0,Z63=0),"01:00:00")+IF(AND(AB63=0,AC63=0),"01:00:00")</f>
        <v>0.37500000000000006</v>
      </c>
      <c r="H63" s="44">
        <v>14</v>
      </c>
      <c r="I63" s="49">
        <f>H63*I$4</f>
        <v>0.5833333333333333</v>
      </c>
      <c r="J63" s="44">
        <v>9</v>
      </c>
      <c r="K63" s="49">
        <f>J63*K$4</f>
        <v>0.1875</v>
      </c>
      <c r="L63" s="20"/>
      <c r="M63" s="20"/>
      <c r="N63" s="25">
        <f>E63-F63+G63+I63+K63+L63-M63</f>
        <v>1.6158796296296296</v>
      </c>
      <c r="O63" s="20">
        <v>0.050821759259259254</v>
      </c>
      <c r="P63" s="20">
        <v>0.48085648148148147</v>
      </c>
      <c r="Q63" s="20"/>
      <c r="R63" s="20">
        <v>0.1865162037037037</v>
      </c>
      <c r="S63" s="20">
        <v>0.1865162037037037</v>
      </c>
      <c r="T63" s="20">
        <v>0.19042824074074075</v>
      </c>
      <c r="U63" s="20">
        <v>0.269375</v>
      </c>
      <c r="V63" s="20">
        <v>0.28018518518518515</v>
      </c>
      <c r="W63" s="20">
        <v>0.2882291666666667</v>
      </c>
      <c r="X63" s="20"/>
      <c r="Y63" s="20"/>
      <c r="Z63" s="20"/>
      <c r="AA63" s="20"/>
      <c r="AB63" s="20"/>
      <c r="AC63" s="20"/>
      <c r="AD63" s="20">
        <v>0.1092361111111111</v>
      </c>
      <c r="AE63" s="20">
        <v>0.10215277777777777</v>
      </c>
      <c r="AF63" s="20">
        <v>0.3225115740740741</v>
      </c>
      <c r="AG63" s="20">
        <v>0.38046296296296295</v>
      </c>
      <c r="AH63" s="20"/>
      <c r="AI63" s="20"/>
      <c r="AJ63" s="20"/>
      <c r="AK63" s="20">
        <v>0.07777777777777778</v>
      </c>
      <c r="AL63" s="20">
        <v>0.039328703703703706</v>
      </c>
      <c r="AM63" s="20">
        <v>0.2563310185185185</v>
      </c>
      <c r="AN63" s="20"/>
    </row>
    <row r="64" spans="1:40" ht="13.5">
      <c r="A64" s="55" t="s">
        <v>269</v>
      </c>
      <c r="B64" s="53" t="s">
        <v>461</v>
      </c>
      <c r="C64" s="18" t="s">
        <v>6</v>
      </c>
      <c r="D64" s="19" t="s">
        <v>7</v>
      </c>
      <c r="E64" s="19" t="s">
        <v>8</v>
      </c>
      <c r="F64" s="20">
        <f>S64-R64+V64-U64+Y64-X64+AB64-AA64</f>
        <v>0.04284722222222226</v>
      </c>
      <c r="G64" s="20">
        <f>(6-COUNT(T64,W64,Z64,AC64,AE64,AJ64))*"02:00:00"+(5-COUNT(AD64,AK64,AL64,AM64,AN64))*"01:00:00"+IF(AND(S64=0,T64=0),"01:00:00")+IF(AND(V64=0,W64=0),"01:00:00")+IF(AND(Y64=0,Z64=0),"01:00:00")+IF(AND(AB64=0,AC64=0),"01:00:00")</f>
        <v>0.37500000000000006</v>
      </c>
      <c r="H64" s="44">
        <v>15</v>
      </c>
      <c r="I64" s="49">
        <f>H64*I$4</f>
        <v>0.625</v>
      </c>
      <c r="J64" s="44">
        <v>9</v>
      </c>
      <c r="K64" s="49">
        <f>J64*K$4</f>
        <v>0.1875</v>
      </c>
      <c r="L64" s="20"/>
      <c r="M64" s="20"/>
      <c r="N64" s="25">
        <f>E64-F64+G64+I64+K64+L64-M64</f>
        <v>1.6334143518518518</v>
      </c>
      <c r="O64" s="20">
        <v>0.07244212962962963</v>
      </c>
      <c r="P64" s="20">
        <v>0.48876157407407406</v>
      </c>
      <c r="Q64" s="20"/>
      <c r="R64" s="20">
        <v>0.16969907407407406</v>
      </c>
      <c r="S64" s="20">
        <v>0.19042824074074075</v>
      </c>
      <c r="T64" s="20">
        <v>0.19501157407407407</v>
      </c>
      <c r="U64" s="20">
        <v>0.27412037037037035</v>
      </c>
      <c r="V64" s="20">
        <v>0.2962384259259259</v>
      </c>
      <c r="W64" s="20">
        <v>0.3028703703703704</v>
      </c>
      <c r="X64" s="20"/>
      <c r="Y64" s="20"/>
      <c r="Z64" s="20"/>
      <c r="AA64" s="20"/>
      <c r="AB64" s="20"/>
      <c r="AC64" s="20"/>
      <c r="AD64" s="20">
        <v>0.11717592592592592</v>
      </c>
      <c r="AE64" s="20">
        <v>0.11096064814814814</v>
      </c>
      <c r="AF64" s="20">
        <v>0.32144675925925925</v>
      </c>
      <c r="AG64" s="20">
        <v>0.37119212962962966</v>
      </c>
      <c r="AH64" s="20"/>
      <c r="AI64" s="20"/>
      <c r="AJ64" s="20"/>
      <c r="AK64" s="20">
        <v>0.08996527777777778</v>
      </c>
      <c r="AL64" s="20">
        <v>0.05010416666666667</v>
      </c>
      <c r="AM64" s="20">
        <v>0.2574537037037037</v>
      </c>
      <c r="AN64" s="20"/>
    </row>
    <row r="65" spans="1:40" ht="13.5">
      <c r="A65" s="19" t="s">
        <v>162</v>
      </c>
      <c r="B65" s="53" t="s">
        <v>461</v>
      </c>
      <c r="C65" s="18" t="s">
        <v>407</v>
      </c>
      <c r="D65" s="19" t="s">
        <v>408</v>
      </c>
      <c r="E65" s="19" t="s">
        <v>409</v>
      </c>
      <c r="F65" s="20">
        <f>S65-R65+V65-U65+Y65-X65+AB65-AA65</f>
        <v>0</v>
      </c>
      <c r="G65" s="20">
        <f>(6-COUNT(T65,W65,Z65,AC65,AE65,AJ65))*"02:00:00"+(5-COUNT(AD65,AK65,AL65,AM65,AN65))*"01:00:00"+IF(AND(S65=0,T65=0),"01:00:00")+IF(AND(V65=0,W65=0),"01:00:00")+IF(AND(Y65=0,Z65=0),"01:00:00")+IF(AND(AB65=0,AC65=0),"01:00:00")</f>
        <v>0.6249999999999999</v>
      </c>
      <c r="H65" s="44">
        <v>26</v>
      </c>
      <c r="I65" s="49">
        <f>H65*I$4</f>
        <v>1.0833333333333333</v>
      </c>
      <c r="J65" s="44">
        <v>16</v>
      </c>
      <c r="K65" s="49">
        <f>J65*K$4</f>
        <v>0.3333333333333333</v>
      </c>
      <c r="L65" s="20"/>
      <c r="M65" s="20"/>
      <c r="N65" s="25">
        <f>E65-F65+G65+I65+K65+L65-M65</f>
        <v>2.1651504629629628</v>
      </c>
      <c r="O65" s="20">
        <v>0.04722222222222222</v>
      </c>
      <c r="P65" s="20"/>
      <c r="Q65" s="20"/>
      <c r="R65" s="20">
        <v>0.1234837962962963</v>
      </c>
      <c r="S65" s="20">
        <v>0.1234837962962963</v>
      </c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>
        <v>0.08637731481481481</v>
      </c>
      <c r="AE65" s="20">
        <v>0.08142361111111111</v>
      </c>
      <c r="AF65" s="20"/>
      <c r="AG65" s="20"/>
      <c r="AH65" s="20"/>
      <c r="AI65" s="20"/>
      <c r="AJ65" s="20"/>
      <c r="AK65" s="20">
        <v>0.06180555555555556</v>
      </c>
      <c r="AL65" s="20">
        <v>0.03695601851851852</v>
      </c>
      <c r="AM65" s="20"/>
      <c r="AN65" s="20"/>
    </row>
    <row r="66" spans="1:40" ht="13.5">
      <c r="A66" s="38" t="s">
        <v>459</v>
      </c>
      <c r="B66" s="36" t="s">
        <v>461</v>
      </c>
      <c r="C66" s="37" t="s">
        <v>63</v>
      </c>
      <c r="D66" s="38" t="s">
        <v>64</v>
      </c>
      <c r="E66" s="38" t="s">
        <v>65</v>
      </c>
      <c r="F66" s="39">
        <f>S66-R66+V66-U66+Y66-X66+AB66-AA66</f>
        <v>0.05413194444444447</v>
      </c>
      <c r="G66" s="39">
        <f>(6-COUNT(T66,W66,Z66,AC66,AE66,AJ66))*"02:00:00"+(5-COUNT(AD66,AK66,AL66,AM66,AN66))*"01:00:00"+IF(AND(S66=0,T66=0),"01:00:00")+IF(AND(V66=0,W66=0),"01:00:00")+IF(AND(Y66=0,Z66=0),"01:00:00")+IF(AND(AB66=0,AC66=0),"01:00:00")</f>
        <v>0.29166666666666663</v>
      </c>
      <c r="H66" s="45">
        <v>16</v>
      </c>
      <c r="I66" s="50">
        <f>H66*I$4</f>
        <v>0.6666666666666666</v>
      </c>
      <c r="J66" s="45"/>
      <c r="K66" s="50">
        <f>J66*K$4</f>
        <v>0</v>
      </c>
      <c r="L66" s="39"/>
      <c r="M66" s="39"/>
      <c r="N66" s="40">
        <f>E66-F66+G66+I66+K66+L66-M66</f>
        <v>1.439849537037037</v>
      </c>
      <c r="O66" s="39">
        <v>0.05244212962962963</v>
      </c>
      <c r="P66" s="39">
        <v>0.5356481481481482</v>
      </c>
      <c r="Q66" s="39"/>
      <c r="R66" s="39">
        <v>0.12344907407407407</v>
      </c>
      <c r="S66" s="39">
        <v>0.16042824074074075</v>
      </c>
      <c r="T66" s="39">
        <v>0.16371527777777778</v>
      </c>
      <c r="U66" s="39">
        <v>0.2390625</v>
      </c>
      <c r="V66" s="39">
        <v>0.2562152777777778</v>
      </c>
      <c r="W66" s="39">
        <v>0.2621527777777778</v>
      </c>
      <c r="X66" s="39"/>
      <c r="Y66" s="39"/>
      <c r="Z66" s="39"/>
      <c r="AA66" s="39"/>
      <c r="AB66" s="39"/>
      <c r="AC66" s="39"/>
      <c r="AD66" s="39">
        <v>0.0929861111111111</v>
      </c>
      <c r="AE66" s="39">
        <v>0.08905092592592594</v>
      </c>
      <c r="AF66" s="39">
        <v>0.27568287037037037</v>
      </c>
      <c r="AG66" s="39">
        <v>0.3283449074074074</v>
      </c>
      <c r="AH66" s="39">
        <v>0.4107986111111111</v>
      </c>
      <c r="AI66" s="39">
        <v>0.4856828703703704</v>
      </c>
      <c r="AJ66" s="39">
        <v>0.4048611111111111</v>
      </c>
      <c r="AK66" s="39">
        <v>0.06807870370370371</v>
      </c>
      <c r="AL66" s="39">
        <v>0.022060185185185183</v>
      </c>
      <c r="AM66" s="39">
        <v>0.22517361111111112</v>
      </c>
      <c r="AN66" s="39"/>
    </row>
    <row r="67" spans="1:40" ht="13.5">
      <c r="A67" s="38" t="s">
        <v>459</v>
      </c>
      <c r="B67" s="36" t="s">
        <v>461</v>
      </c>
      <c r="C67" s="37" t="s">
        <v>66</v>
      </c>
      <c r="D67" s="38" t="s">
        <v>67</v>
      </c>
      <c r="E67" s="38" t="s">
        <v>68</v>
      </c>
      <c r="F67" s="39">
        <f>S67-R67+V67-U67+Y67-X67+AB67-AA67</f>
        <v>0.06535879629629626</v>
      </c>
      <c r="G67" s="39">
        <f>(6-COUNT(T67,W67,Z67,AC67,AE67,AJ67))*"02:00:00"+(5-COUNT(AD67,AK67,AL67,AM67,AN67))*"01:00:00"+IF(AND(S67=0,T67=0),"01:00:00")+IF(AND(V67=0,W67=0),"01:00:00")+IF(AND(Y67=0,Z67=0),"01:00:00")+IF(AND(AB67=0,AC67=0),"01:00:00")</f>
        <v>0.37500000000000006</v>
      </c>
      <c r="H67" s="45">
        <v>16</v>
      </c>
      <c r="I67" s="50">
        <f>H67*I$4</f>
        <v>0.6666666666666666</v>
      </c>
      <c r="J67" s="45">
        <v>8</v>
      </c>
      <c r="K67" s="50">
        <f>J67*K$4</f>
        <v>0.16666666666666666</v>
      </c>
      <c r="L67" s="39"/>
      <c r="M67" s="39"/>
      <c r="N67" s="40">
        <f>E67-F67+G67+I67+K67+L67-M67</f>
        <v>1.652314814814815</v>
      </c>
      <c r="O67" s="39">
        <v>0.05987268518518518</v>
      </c>
      <c r="P67" s="39">
        <v>0.5093402777777778</v>
      </c>
      <c r="Q67" s="39"/>
      <c r="R67" s="39">
        <v>0.14706018518518518</v>
      </c>
      <c r="S67" s="39">
        <v>0.18564814814814815</v>
      </c>
      <c r="T67" s="39"/>
      <c r="U67" s="39">
        <v>0.27619212962962963</v>
      </c>
      <c r="V67" s="39">
        <v>0.30296296296296293</v>
      </c>
      <c r="W67" s="39">
        <v>0.30896990740740743</v>
      </c>
      <c r="X67" s="39"/>
      <c r="Y67" s="39"/>
      <c r="Z67" s="39"/>
      <c r="AA67" s="39"/>
      <c r="AB67" s="39"/>
      <c r="AC67" s="39"/>
      <c r="AD67" s="39">
        <v>0.10811342592592592</v>
      </c>
      <c r="AE67" s="39">
        <v>0.10317129629629629</v>
      </c>
      <c r="AF67" s="39">
        <v>0.3198958333333333</v>
      </c>
      <c r="AG67" s="39">
        <v>0.35686342592592596</v>
      </c>
      <c r="AH67" s="39">
        <v>0.4559490740740741</v>
      </c>
      <c r="AI67" s="39">
        <v>0.4717708333333333</v>
      </c>
      <c r="AJ67" s="39">
        <v>0.45145833333333335</v>
      </c>
      <c r="AK67" s="39">
        <v>0.08226851851851852</v>
      </c>
      <c r="AL67" s="39">
        <v>0.0324537037037037</v>
      </c>
      <c r="AM67" s="39">
        <v>0.2551157407407407</v>
      </c>
      <c r="AN67" s="39"/>
    </row>
    <row r="68" spans="1:40" ht="13.5">
      <c r="A68" s="38" t="s">
        <v>459</v>
      </c>
      <c r="B68" s="36" t="s">
        <v>461</v>
      </c>
      <c r="C68" s="37" t="s">
        <v>72</v>
      </c>
      <c r="D68" s="38" t="s">
        <v>73</v>
      </c>
      <c r="E68" s="38" t="s">
        <v>74</v>
      </c>
      <c r="F68" s="39">
        <f>S68-R68+V68-U68+Y68-X68+AB68-AA68</f>
        <v>0.044571759259259214</v>
      </c>
      <c r="G68" s="39">
        <f>(6-COUNT(T68,W68,Z68,AC68,AE68,AJ68))*"02:00:00"+(5-COUNT(AD68,AK68,AL68,AM68,AN68))*"01:00:00"+IF(AND(S68=0,T68=0),"01:00:00")+IF(AND(V68=0,W68=0),"01:00:00")+IF(AND(Y68=0,Z68=0),"01:00:00")+IF(AND(AB68=0,AC68=0),"01:00:00")</f>
        <v>0.37500000000000006</v>
      </c>
      <c r="H68" s="45">
        <v>15</v>
      </c>
      <c r="I68" s="50">
        <f>H68*I$4</f>
        <v>0.625</v>
      </c>
      <c r="J68" s="45">
        <v>9</v>
      </c>
      <c r="K68" s="50">
        <f>J68*K$4</f>
        <v>0.1875</v>
      </c>
      <c r="L68" s="39"/>
      <c r="M68" s="39"/>
      <c r="N68" s="40">
        <f>E68-F68+G68+I68+K68+L68-M68</f>
        <v>1.6752777777777779</v>
      </c>
      <c r="O68" s="39">
        <v>0.047858796296296295</v>
      </c>
      <c r="P68" s="39">
        <v>0.532349537037037</v>
      </c>
      <c r="Q68" s="39"/>
      <c r="R68" s="39">
        <v>0.1385185185185185</v>
      </c>
      <c r="S68" s="39">
        <v>0.1725</v>
      </c>
      <c r="T68" s="39">
        <v>0.17855324074074075</v>
      </c>
      <c r="U68" s="39">
        <v>0.2724421296296296</v>
      </c>
      <c r="V68" s="39">
        <v>0.28303240740740737</v>
      </c>
      <c r="W68" s="39">
        <v>0.2974074074074074</v>
      </c>
      <c r="X68" s="39"/>
      <c r="Y68" s="39"/>
      <c r="Z68" s="39"/>
      <c r="AA68" s="39"/>
      <c r="AB68" s="39"/>
      <c r="AC68" s="39"/>
      <c r="AD68" s="39">
        <v>0.09688657407407408</v>
      </c>
      <c r="AE68" s="39">
        <v>0.09084490740740742</v>
      </c>
      <c r="AF68" s="39">
        <v>0.3137152777777778</v>
      </c>
      <c r="AG68" s="39">
        <v>0.37196759259259254</v>
      </c>
      <c r="AH68" s="39"/>
      <c r="AI68" s="39"/>
      <c r="AJ68" s="39"/>
      <c r="AK68" s="39">
        <v>0.07199074074074074</v>
      </c>
      <c r="AL68" s="39">
        <v>0.028182870370370372</v>
      </c>
      <c r="AM68" s="39">
        <v>0.2561111111111111</v>
      </c>
      <c r="AN68" s="39"/>
    </row>
    <row r="69" spans="1:55" s="63" customFormat="1" ht="13.5">
      <c r="A69" s="38" t="s">
        <v>459</v>
      </c>
      <c r="B69" s="36" t="s">
        <v>461</v>
      </c>
      <c r="C69" s="37" t="s">
        <v>75</v>
      </c>
      <c r="D69" s="38" t="s">
        <v>76</v>
      </c>
      <c r="E69" s="38" t="s">
        <v>77</v>
      </c>
      <c r="F69" s="39">
        <f aca="true" t="shared" si="5" ref="F69:F83">S69-R69+V69-U69+Y69-X69+AB69-AA69</f>
        <v>0.00824074074074077</v>
      </c>
      <c r="G69" s="39">
        <f aca="true" t="shared" si="6" ref="G69:G83">(6-COUNT(T69,W69,Z69,AC69,AE69,AJ69))*"02:00:00"+(5-COUNT(AD69,AK69,AL69,AM69,AN69))*"01:00:00"+IF(AND(S69=0,T69=0),"01:00:00")+IF(AND(V69=0,W69=0),"01:00:00")+IF(AND(Y69=0,Z69=0),"01:00:00")+IF(AND(AB69=0,AC69=0),"01:00:00")</f>
        <v>0.4166666666666667</v>
      </c>
      <c r="H69" s="45">
        <v>20</v>
      </c>
      <c r="I69" s="50">
        <f aca="true" t="shared" si="7" ref="I69:I83">H69*I$4</f>
        <v>0.8333333333333333</v>
      </c>
      <c r="J69" s="45">
        <v>10</v>
      </c>
      <c r="K69" s="50">
        <f aca="true" t="shared" si="8" ref="K69:K83">J69*K$4</f>
        <v>0.20833333333333331</v>
      </c>
      <c r="L69" s="39"/>
      <c r="M69" s="39"/>
      <c r="N69" s="40">
        <f>E69-F69+G69+I69+K69+L69-M69</f>
        <v>1.957048611111111</v>
      </c>
      <c r="O69" s="39">
        <v>0.06603009259259258</v>
      </c>
      <c r="P69" s="39">
        <v>0.5069560185185186</v>
      </c>
      <c r="Q69" s="39"/>
      <c r="R69" s="39">
        <v>0.22341435185185185</v>
      </c>
      <c r="S69" s="39">
        <v>0.22341435185185185</v>
      </c>
      <c r="T69" s="39">
        <v>0.23067129629629632</v>
      </c>
      <c r="U69" s="39">
        <v>0.3440509259259259</v>
      </c>
      <c r="V69" s="39">
        <v>0.35229166666666667</v>
      </c>
      <c r="W69" s="39">
        <v>0.35887731481481483</v>
      </c>
      <c r="X69" s="39"/>
      <c r="Y69" s="39"/>
      <c r="Z69" s="39"/>
      <c r="AA69" s="39"/>
      <c r="AB69" s="39"/>
      <c r="AC69" s="39"/>
      <c r="AD69" s="39">
        <v>0.14886574074074074</v>
      </c>
      <c r="AE69" s="39">
        <v>0.13465277777777776</v>
      </c>
      <c r="AF69" s="39">
        <v>0.397337962962963</v>
      </c>
      <c r="AG69" s="39">
        <v>0.4324074074074074</v>
      </c>
      <c r="AH69" s="39"/>
      <c r="AI69" s="39"/>
      <c r="AJ69" s="39"/>
      <c r="AK69" s="39">
        <v>0.09746527777777779</v>
      </c>
      <c r="AL69" s="39">
        <v>0.014953703703703705</v>
      </c>
      <c r="AM69" s="39"/>
      <c r="AN69" s="39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</row>
    <row r="70" spans="1:46" ht="13.5">
      <c r="A70" s="83" t="s">
        <v>168</v>
      </c>
      <c r="B70" s="24" t="s">
        <v>462</v>
      </c>
      <c r="C70" s="18" t="s">
        <v>308</v>
      </c>
      <c r="D70" s="19" t="s">
        <v>309</v>
      </c>
      <c r="E70" s="19" t="s">
        <v>310</v>
      </c>
      <c r="F70" s="20">
        <f t="shared" si="5"/>
        <v>0.009282407407407378</v>
      </c>
      <c r="G70" s="20">
        <f t="shared" si="6"/>
        <v>0.125</v>
      </c>
      <c r="H70" s="44">
        <v>8</v>
      </c>
      <c r="I70" s="49">
        <f t="shared" si="7"/>
        <v>0.3333333333333333</v>
      </c>
      <c r="J70" s="44"/>
      <c r="K70" s="49">
        <f t="shared" si="8"/>
        <v>0</v>
      </c>
      <c r="L70" s="20"/>
      <c r="M70" s="20">
        <v>0.004513888888888889</v>
      </c>
      <c r="N70" s="25">
        <f>E70-F70+G70+I70+K70+L70-M70</f>
        <v>0.9396412037037036</v>
      </c>
      <c r="O70" s="20">
        <v>0.041678240740740745</v>
      </c>
      <c r="P70" s="20">
        <v>0.42255787037037035</v>
      </c>
      <c r="Q70" s="20">
        <v>0.4951041666666667</v>
      </c>
      <c r="R70" s="20">
        <v>0.10085648148148148</v>
      </c>
      <c r="S70" s="20">
        <v>0.10784722222222222</v>
      </c>
      <c r="T70" s="20">
        <v>0.11689814814814814</v>
      </c>
      <c r="U70" s="20">
        <v>0.18181712962962962</v>
      </c>
      <c r="V70" s="20">
        <v>0.18410879629629628</v>
      </c>
      <c r="W70" s="20">
        <v>0.1938310185185185</v>
      </c>
      <c r="X70" s="20"/>
      <c r="Y70" s="20"/>
      <c r="Z70" s="20"/>
      <c r="AA70" s="20">
        <v>0.46217592592592593</v>
      </c>
      <c r="AB70" s="20">
        <v>0.46217592592592593</v>
      </c>
      <c r="AC70" s="20">
        <v>0.46511574074074075</v>
      </c>
      <c r="AD70" s="20">
        <v>0.07650462962962963</v>
      </c>
      <c r="AE70" s="20">
        <v>0.0726736111111111</v>
      </c>
      <c r="AF70" s="20">
        <v>0.21172453703703706</v>
      </c>
      <c r="AG70" s="20">
        <v>0.24539351851851854</v>
      </c>
      <c r="AH70" s="20">
        <v>0.31949074074074074</v>
      </c>
      <c r="AI70" s="20">
        <v>0.3689814814814815</v>
      </c>
      <c r="AJ70" s="20">
        <v>0.31605324074074076</v>
      </c>
      <c r="AK70" s="20">
        <v>0.0581712962962963</v>
      </c>
      <c r="AL70" s="20">
        <v>0.01726851851851852</v>
      </c>
      <c r="AM70" s="20">
        <v>0.16997685185185185</v>
      </c>
      <c r="AN70" s="20">
        <v>0.48863425925925924</v>
      </c>
      <c r="AO70" s="22"/>
      <c r="AP70" s="22"/>
      <c r="AQ70" s="22"/>
      <c r="AR70" s="22"/>
      <c r="AS70" s="22"/>
      <c r="AT70" s="22"/>
    </row>
    <row r="71" spans="1:46" ht="13.5">
      <c r="A71" s="83" t="s">
        <v>248</v>
      </c>
      <c r="B71" s="24" t="s">
        <v>462</v>
      </c>
      <c r="C71" s="18" t="s">
        <v>329</v>
      </c>
      <c r="D71" s="19" t="s">
        <v>330</v>
      </c>
      <c r="E71" s="19" t="s">
        <v>331</v>
      </c>
      <c r="F71" s="20">
        <f t="shared" si="5"/>
        <v>0.032870370370370355</v>
      </c>
      <c r="G71" s="20">
        <f t="shared" si="6"/>
        <v>0.24999999999999997</v>
      </c>
      <c r="H71" s="44">
        <v>11</v>
      </c>
      <c r="I71" s="49">
        <f t="shared" si="7"/>
        <v>0.4583333333333333</v>
      </c>
      <c r="J71" s="44"/>
      <c r="K71" s="49">
        <f t="shared" si="8"/>
        <v>0</v>
      </c>
      <c r="L71" s="20"/>
      <c r="M71" s="20"/>
      <c r="N71" s="25">
        <f>E71-F71+G71+I71+K71+L71-M71</f>
        <v>1.1686805555555555</v>
      </c>
      <c r="O71" s="20">
        <v>0.03949074074074074</v>
      </c>
      <c r="P71" s="20">
        <v>0.4596643518518519</v>
      </c>
      <c r="Q71" s="20">
        <v>0.49321759259259257</v>
      </c>
      <c r="R71" s="20">
        <v>0.10899305555555555</v>
      </c>
      <c r="S71" s="20">
        <v>0.13903935185185184</v>
      </c>
      <c r="T71" s="20">
        <v>0.1442013888888889</v>
      </c>
      <c r="U71" s="20">
        <v>0.2126388888888889</v>
      </c>
      <c r="V71" s="20">
        <v>0.21546296296296297</v>
      </c>
      <c r="W71" s="20">
        <v>0.2222800925925926</v>
      </c>
      <c r="X71" s="20"/>
      <c r="Y71" s="20"/>
      <c r="Z71" s="20"/>
      <c r="AA71" s="20"/>
      <c r="AB71" s="20"/>
      <c r="AC71" s="20"/>
      <c r="AD71" s="20">
        <v>0.07886574074074075</v>
      </c>
      <c r="AE71" s="20">
        <v>0.07337962962962963</v>
      </c>
      <c r="AF71" s="20">
        <v>0.23239583333333333</v>
      </c>
      <c r="AG71" s="20">
        <v>0.2712962962962963</v>
      </c>
      <c r="AH71" s="20">
        <v>0.342974537037037</v>
      </c>
      <c r="AI71" s="20">
        <v>0.39166666666666666</v>
      </c>
      <c r="AJ71" s="20">
        <v>0.403287037037037</v>
      </c>
      <c r="AK71" s="20">
        <v>0.05787037037037037</v>
      </c>
      <c r="AL71" s="20">
        <v>0.014293981481481482</v>
      </c>
      <c r="AM71" s="20">
        <v>0.20193287037037036</v>
      </c>
      <c r="AN71" s="20">
        <v>0.47094907407407405</v>
      </c>
      <c r="AO71" s="22"/>
      <c r="AP71" s="22"/>
      <c r="AQ71" s="22"/>
      <c r="AR71" s="22"/>
      <c r="AS71" s="22"/>
      <c r="AT71" s="22"/>
    </row>
    <row r="72" spans="1:40" ht="13.5">
      <c r="A72" s="83" t="s">
        <v>225</v>
      </c>
      <c r="B72" s="24" t="s">
        <v>462</v>
      </c>
      <c r="C72" s="18" t="s">
        <v>431</v>
      </c>
      <c r="D72" s="19" t="s">
        <v>432</v>
      </c>
      <c r="E72" s="19" t="s">
        <v>433</v>
      </c>
      <c r="F72" s="20">
        <f t="shared" si="5"/>
        <v>0.020335648148148172</v>
      </c>
      <c r="G72" s="20">
        <f t="shared" si="6"/>
        <v>0.29166666666666663</v>
      </c>
      <c r="H72" s="44">
        <v>9</v>
      </c>
      <c r="I72" s="49">
        <f t="shared" si="7"/>
        <v>0.375</v>
      </c>
      <c r="J72" s="44">
        <v>6</v>
      </c>
      <c r="K72" s="49">
        <f t="shared" si="8"/>
        <v>0.125</v>
      </c>
      <c r="L72" s="20"/>
      <c r="M72" s="20">
        <v>0.004513888888888889</v>
      </c>
      <c r="N72" s="25">
        <f>E72-F72+G72+I72+K72+L72-M72</f>
        <v>1.261724537037037</v>
      </c>
      <c r="O72" s="20">
        <v>0.043125</v>
      </c>
      <c r="P72" s="20">
        <v>0.4319907407407408</v>
      </c>
      <c r="Q72" s="20">
        <v>0.4949074074074074</v>
      </c>
      <c r="R72" s="20">
        <v>0.10778935185185186</v>
      </c>
      <c r="S72" s="20">
        <v>0.12446759259259259</v>
      </c>
      <c r="T72" s="20">
        <v>0.13912037037037037</v>
      </c>
      <c r="U72" s="20">
        <v>0.20303240740740738</v>
      </c>
      <c r="V72" s="20">
        <v>0.20668981481481483</v>
      </c>
      <c r="W72" s="20">
        <v>0.2135300925925926</v>
      </c>
      <c r="X72" s="20"/>
      <c r="Y72" s="20"/>
      <c r="Z72" s="20"/>
      <c r="AA72" s="20"/>
      <c r="AB72" s="20"/>
      <c r="AC72" s="20"/>
      <c r="AD72" s="20">
        <v>0.07706018518518519</v>
      </c>
      <c r="AE72" s="20">
        <v>0.07236111111111111</v>
      </c>
      <c r="AF72" s="20">
        <v>0.22454861111111113</v>
      </c>
      <c r="AG72" s="20">
        <v>0.25128472222222226</v>
      </c>
      <c r="AH72" s="20">
        <v>0.31200231481481483</v>
      </c>
      <c r="AI72" s="20">
        <v>0.3543865740740741</v>
      </c>
      <c r="AJ72" s="20">
        <v>0.3697685185185185</v>
      </c>
      <c r="AK72" s="20">
        <v>0.05841435185185185</v>
      </c>
      <c r="AL72" s="20">
        <v>0.014594907407407405</v>
      </c>
      <c r="AM72" s="20">
        <v>0.18917824074074074</v>
      </c>
      <c r="AN72" s="20"/>
    </row>
    <row r="73" spans="1:40" ht="13.5">
      <c r="A73" s="19" t="s">
        <v>180</v>
      </c>
      <c r="B73" s="24" t="s">
        <v>462</v>
      </c>
      <c r="C73" s="18" t="s">
        <v>434</v>
      </c>
      <c r="D73" s="19" t="s">
        <v>435</v>
      </c>
      <c r="E73" s="19" t="s">
        <v>436</v>
      </c>
      <c r="F73" s="20">
        <f t="shared" si="5"/>
        <v>0.018680555555555534</v>
      </c>
      <c r="G73" s="20">
        <f t="shared" si="6"/>
        <v>0.29166666666666663</v>
      </c>
      <c r="H73" s="44">
        <v>12</v>
      </c>
      <c r="I73" s="49">
        <f t="shared" si="7"/>
        <v>0.5</v>
      </c>
      <c r="J73" s="44"/>
      <c r="K73" s="49">
        <f t="shared" si="8"/>
        <v>0</v>
      </c>
      <c r="L73" s="20"/>
      <c r="M73" s="20"/>
      <c r="N73" s="25">
        <f>E73-F73+G73+I73+K73+L73-M73</f>
        <v>1.267662037037037</v>
      </c>
      <c r="O73" s="20">
        <v>0.03899305555555555</v>
      </c>
      <c r="P73" s="20">
        <v>0.4946759259259259</v>
      </c>
      <c r="Q73" s="20"/>
      <c r="R73" s="20">
        <v>0.12583333333333332</v>
      </c>
      <c r="S73" s="20">
        <v>0.13658564814814814</v>
      </c>
      <c r="T73" s="20">
        <v>0.14153935185185185</v>
      </c>
      <c r="U73" s="20">
        <v>0.2154976851851852</v>
      </c>
      <c r="V73" s="20">
        <v>0.22342592592592592</v>
      </c>
      <c r="W73" s="20">
        <v>0.23186342592592593</v>
      </c>
      <c r="X73" s="20"/>
      <c r="Y73" s="20"/>
      <c r="Z73" s="20"/>
      <c r="AA73" s="20"/>
      <c r="AB73" s="20"/>
      <c r="AC73" s="20"/>
      <c r="AD73" s="20">
        <v>0.08648148148148148</v>
      </c>
      <c r="AE73" s="20">
        <v>0.08177083333333333</v>
      </c>
      <c r="AF73" s="20"/>
      <c r="AG73" s="20"/>
      <c r="AH73" s="20">
        <v>0.37047453703703703</v>
      </c>
      <c r="AI73" s="20">
        <v>0.42840277777777774</v>
      </c>
      <c r="AJ73" s="20">
        <v>0.36620370370370375</v>
      </c>
      <c r="AK73" s="20">
        <v>0.06015046296296297</v>
      </c>
      <c r="AL73" s="20">
        <v>0.012592592592592593</v>
      </c>
      <c r="AM73" s="20">
        <v>0.19962962962962963</v>
      </c>
      <c r="AN73" s="20"/>
    </row>
    <row r="74" spans="1:46" ht="13.5">
      <c r="A74" s="19" t="s">
        <v>281</v>
      </c>
      <c r="B74" s="24" t="s">
        <v>462</v>
      </c>
      <c r="C74" s="18" t="s">
        <v>395</v>
      </c>
      <c r="D74" s="19" t="s">
        <v>396</v>
      </c>
      <c r="E74" s="19" t="s">
        <v>397</v>
      </c>
      <c r="F74" s="20">
        <f t="shared" si="5"/>
        <v>0.0419328703703703</v>
      </c>
      <c r="G74" s="20">
        <f t="shared" si="6"/>
        <v>0.29166666666666663</v>
      </c>
      <c r="H74" s="44">
        <v>15</v>
      </c>
      <c r="I74" s="49">
        <f t="shared" si="7"/>
        <v>0.625</v>
      </c>
      <c r="J74" s="44">
        <v>3</v>
      </c>
      <c r="K74" s="49">
        <f t="shared" si="8"/>
        <v>0.0625</v>
      </c>
      <c r="L74" s="20"/>
      <c r="M74" s="20"/>
      <c r="N74" s="25">
        <f>E74-F74+G74+I74+K74+L74-M74</f>
        <v>1.4291782407407407</v>
      </c>
      <c r="O74" s="20">
        <v>0.04598379629629629</v>
      </c>
      <c r="P74" s="20">
        <v>0.49194444444444446</v>
      </c>
      <c r="Q74" s="20"/>
      <c r="R74" s="20">
        <v>0.12273148148148148</v>
      </c>
      <c r="S74" s="20">
        <v>0.15609953703703702</v>
      </c>
      <c r="T74" s="20">
        <v>0.16061342592592592</v>
      </c>
      <c r="U74" s="20">
        <v>0.23283564814814817</v>
      </c>
      <c r="V74" s="20">
        <v>0.24140046296296294</v>
      </c>
      <c r="W74" s="20">
        <v>0.24716435185185184</v>
      </c>
      <c r="X74" s="20"/>
      <c r="Y74" s="20"/>
      <c r="Z74" s="20"/>
      <c r="AA74" s="20"/>
      <c r="AB74" s="20"/>
      <c r="AC74" s="20"/>
      <c r="AD74" s="20">
        <v>0.08834490740740741</v>
      </c>
      <c r="AE74" s="20">
        <v>0.08259259259259259</v>
      </c>
      <c r="AF74" s="20">
        <v>0.2556365740740741</v>
      </c>
      <c r="AG74" s="20">
        <v>0.2968634259259259</v>
      </c>
      <c r="AH74" s="20">
        <v>0.34878472222222223</v>
      </c>
      <c r="AI74" s="20">
        <v>0.4351157407407407</v>
      </c>
      <c r="AJ74" s="20">
        <v>0.44690972222222225</v>
      </c>
      <c r="AK74" s="20">
        <v>0.060972222222222226</v>
      </c>
      <c r="AL74" s="20">
        <v>0.01744212962962963</v>
      </c>
      <c r="AM74" s="20">
        <v>0.21548611111111113</v>
      </c>
      <c r="AN74" s="20"/>
      <c r="AO74" s="31"/>
      <c r="AP74" s="31"/>
      <c r="AQ74" s="31"/>
      <c r="AR74" s="31"/>
      <c r="AS74" s="31"/>
      <c r="AT74" s="31"/>
    </row>
    <row r="75" spans="1:40" ht="13.5">
      <c r="A75" s="19" t="s">
        <v>165</v>
      </c>
      <c r="B75" s="24" t="s">
        <v>462</v>
      </c>
      <c r="C75" s="18" t="s">
        <v>419</v>
      </c>
      <c r="D75" s="19" t="s">
        <v>420</v>
      </c>
      <c r="E75" s="19" t="s">
        <v>421</v>
      </c>
      <c r="F75" s="20">
        <f t="shared" si="5"/>
        <v>0.026793981481481488</v>
      </c>
      <c r="G75" s="20">
        <f t="shared" si="6"/>
        <v>0.29166666666666663</v>
      </c>
      <c r="H75" s="44">
        <v>15</v>
      </c>
      <c r="I75" s="49">
        <f t="shared" si="7"/>
        <v>0.625</v>
      </c>
      <c r="J75" s="44">
        <v>9</v>
      </c>
      <c r="K75" s="49">
        <f t="shared" si="8"/>
        <v>0.1875</v>
      </c>
      <c r="L75" s="20"/>
      <c r="M75" s="20"/>
      <c r="N75" s="25">
        <f>E75-F75+G75+I75+K75+L75-M75</f>
        <v>1.5672916666666667</v>
      </c>
      <c r="O75" s="20">
        <v>0.05384259259259259</v>
      </c>
      <c r="P75" s="20">
        <v>0.4899189814814815</v>
      </c>
      <c r="Q75" s="20"/>
      <c r="R75" s="20">
        <v>0.17928240740740742</v>
      </c>
      <c r="S75" s="20">
        <v>0.19056712962962963</v>
      </c>
      <c r="T75" s="20">
        <v>0.1947685185185185</v>
      </c>
      <c r="U75" s="20">
        <v>0.27291666666666664</v>
      </c>
      <c r="V75" s="20">
        <v>0.2884259259259259</v>
      </c>
      <c r="W75" s="20">
        <v>0.2963310185185185</v>
      </c>
      <c r="X75" s="20"/>
      <c r="Y75" s="20"/>
      <c r="Z75" s="20"/>
      <c r="AA75" s="20"/>
      <c r="AB75" s="20"/>
      <c r="AC75" s="20"/>
      <c r="AD75" s="20">
        <v>0.11667824074074074</v>
      </c>
      <c r="AE75" s="20">
        <v>0.1103125</v>
      </c>
      <c r="AF75" s="20">
        <v>0.3101388888888889</v>
      </c>
      <c r="AG75" s="20">
        <v>0.34246527777777774</v>
      </c>
      <c r="AH75" s="20"/>
      <c r="AI75" s="20"/>
      <c r="AJ75" s="20">
        <v>0.43895833333333334</v>
      </c>
      <c r="AK75" s="20">
        <v>0.08486111111111111</v>
      </c>
      <c r="AL75" s="20">
        <v>0.014456018518518519</v>
      </c>
      <c r="AM75" s="20">
        <v>0.25658564814814816</v>
      </c>
      <c r="AN75" s="20"/>
    </row>
    <row r="76" spans="1:55" s="61" customFormat="1" ht="13.5">
      <c r="A76" s="19" t="s">
        <v>240</v>
      </c>
      <c r="B76" s="24" t="s">
        <v>462</v>
      </c>
      <c r="C76" s="54" t="s">
        <v>60</v>
      </c>
      <c r="D76" s="55" t="s">
        <v>61</v>
      </c>
      <c r="E76" s="55" t="s">
        <v>62</v>
      </c>
      <c r="F76" s="56">
        <f t="shared" si="5"/>
        <v>0.04556712962962961</v>
      </c>
      <c r="G76" s="56">
        <f t="shared" si="6"/>
        <v>0.29166666666666663</v>
      </c>
      <c r="H76" s="57">
        <v>16</v>
      </c>
      <c r="I76" s="58">
        <f t="shared" si="7"/>
        <v>0.6666666666666666</v>
      </c>
      <c r="J76" s="57">
        <v>9</v>
      </c>
      <c r="K76" s="58">
        <f t="shared" si="8"/>
        <v>0.1875</v>
      </c>
      <c r="L76" s="56"/>
      <c r="M76" s="56"/>
      <c r="N76" s="59">
        <f>E76-F76+G76+I76+K76+L76-M76</f>
        <v>1.6056018518518518</v>
      </c>
      <c r="O76" s="56">
        <v>0.04753472222222222</v>
      </c>
      <c r="P76" s="56">
        <v>0.5053356481481481</v>
      </c>
      <c r="Q76" s="56"/>
      <c r="R76" s="56">
        <v>0.1374189814814815</v>
      </c>
      <c r="S76" s="56">
        <v>0.17092592592592593</v>
      </c>
      <c r="T76" s="56">
        <v>0.1757175925925926</v>
      </c>
      <c r="U76" s="56">
        <v>0.2726736111111111</v>
      </c>
      <c r="V76" s="56">
        <v>0.2847337962962963</v>
      </c>
      <c r="W76" s="56">
        <v>0.29711805555555554</v>
      </c>
      <c r="X76" s="56"/>
      <c r="Y76" s="56"/>
      <c r="Z76" s="56"/>
      <c r="AA76" s="56"/>
      <c r="AB76" s="56"/>
      <c r="AC76" s="56"/>
      <c r="AD76" s="56">
        <v>0.096875</v>
      </c>
      <c r="AE76" s="56">
        <v>0.09064814814814814</v>
      </c>
      <c r="AF76" s="56">
        <v>0.3135763888888889</v>
      </c>
      <c r="AG76" s="56">
        <v>0.3722800925925926</v>
      </c>
      <c r="AH76" s="56"/>
      <c r="AI76" s="56"/>
      <c r="AJ76" s="56">
        <v>0.463900462962963</v>
      </c>
      <c r="AK76" s="56">
        <v>0.07214120370370371</v>
      </c>
      <c r="AL76" s="56">
        <v>0.027395833333333338</v>
      </c>
      <c r="AM76" s="56">
        <v>0.25625</v>
      </c>
      <c r="AN76" s="56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</row>
    <row r="77" spans="1:46" ht="13.5">
      <c r="A77" s="19" t="s">
        <v>219</v>
      </c>
      <c r="B77" s="24" t="s">
        <v>462</v>
      </c>
      <c r="C77" s="18" t="s">
        <v>350</v>
      </c>
      <c r="D77" s="19" t="s">
        <v>351</v>
      </c>
      <c r="E77" s="19" t="s">
        <v>352</v>
      </c>
      <c r="F77" s="20">
        <f t="shared" si="5"/>
        <v>0.06484953703703705</v>
      </c>
      <c r="G77" s="20">
        <f t="shared" si="6"/>
        <v>0.29166666666666663</v>
      </c>
      <c r="H77" s="44">
        <v>15</v>
      </c>
      <c r="I77" s="49">
        <f t="shared" si="7"/>
        <v>0.625</v>
      </c>
      <c r="J77" s="44">
        <v>14</v>
      </c>
      <c r="K77" s="49">
        <f t="shared" si="8"/>
        <v>0.29166666666666663</v>
      </c>
      <c r="L77" s="20"/>
      <c r="M77" s="20"/>
      <c r="N77" s="25">
        <f>E77-F77+G77+I77+K77+L77-M77</f>
        <v>1.642372685185185</v>
      </c>
      <c r="O77" s="20">
        <v>0.05994212962962963</v>
      </c>
      <c r="P77" s="20">
        <v>0.4988888888888889</v>
      </c>
      <c r="Q77" s="20"/>
      <c r="R77" s="20">
        <v>0.14201388888888888</v>
      </c>
      <c r="S77" s="20">
        <v>0.1827662037037037</v>
      </c>
      <c r="T77" s="20">
        <v>0.18739583333333332</v>
      </c>
      <c r="U77" s="20">
        <v>0.27458333333333335</v>
      </c>
      <c r="V77" s="20">
        <v>0.29868055555555556</v>
      </c>
      <c r="W77" s="20">
        <v>0.3076851851851852</v>
      </c>
      <c r="X77" s="20"/>
      <c r="Y77" s="20"/>
      <c r="Z77" s="20"/>
      <c r="AA77" s="20"/>
      <c r="AB77" s="20"/>
      <c r="AC77" s="20"/>
      <c r="AD77" s="20">
        <v>0.10792824074074074</v>
      </c>
      <c r="AE77" s="20">
        <v>0.10275462962962963</v>
      </c>
      <c r="AF77" s="20">
        <v>0.3203009259259259</v>
      </c>
      <c r="AG77" s="20">
        <v>0.32605324074074077</v>
      </c>
      <c r="AH77" s="20">
        <v>0.40761574074074075</v>
      </c>
      <c r="AI77" s="20">
        <v>0.457337962962963</v>
      </c>
      <c r="AJ77" s="20">
        <v>0.4025</v>
      </c>
      <c r="AK77" s="20">
        <v>0.07761574074074074</v>
      </c>
      <c r="AL77" s="20">
        <v>0.0330787037037037</v>
      </c>
      <c r="AM77" s="20">
        <v>0.25590277777777776</v>
      </c>
      <c r="AN77" s="20"/>
      <c r="AO77" s="22"/>
      <c r="AP77" s="22"/>
      <c r="AQ77" s="22"/>
      <c r="AR77" s="22"/>
      <c r="AS77" s="22"/>
      <c r="AT77" s="22"/>
    </row>
    <row r="78" spans="1:40" ht="13.5">
      <c r="A78" s="19" t="s">
        <v>228</v>
      </c>
      <c r="B78" s="24" t="s">
        <v>462</v>
      </c>
      <c r="C78" s="18" t="s">
        <v>24</v>
      </c>
      <c r="D78" s="19" t="s">
        <v>25</v>
      </c>
      <c r="E78" s="19" t="s">
        <v>26</v>
      </c>
      <c r="F78" s="20">
        <f t="shared" si="5"/>
        <v>0.010231481481481453</v>
      </c>
      <c r="G78" s="20">
        <f t="shared" si="6"/>
        <v>0.37500000000000006</v>
      </c>
      <c r="H78" s="44">
        <v>19</v>
      </c>
      <c r="I78" s="49">
        <f t="shared" si="7"/>
        <v>0.7916666666666666</v>
      </c>
      <c r="J78" s="44">
        <v>9</v>
      </c>
      <c r="K78" s="49">
        <f t="shared" si="8"/>
        <v>0.1875</v>
      </c>
      <c r="L78" s="20"/>
      <c r="M78" s="20"/>
      <c r="N78" s="25">
        <f>E78-F78+G78+I78+K78+L78-M78</f>
        <v>1.8418055555555557</v>
      </c>
      <c r="O78" s="20">
        <v>0.06826388888888889</v>
      </c>
      <c r="P78" s="20">
        <v>0.49787037037037035</v>
      </c>
      <c r="Q78" s="20"/>
      <c r="R78" s="20">
        <v>0.1834375</v>
      </c>
      <c r="S78" s="20">
        <v>0.19137731481481482</v>
      </c>
      <c r="T78" s="20">
        <v>0.19885416666666667</v>
      </c>
      <c r="U78" s="20">
        <v>0.3435300925925926</v>
      </c>
      <c r="V78" s="20">
        <v>0.34582175925925923</v>
      </c>
      <c r="W78" s="20">
        <v>0.3640277777777778</v>
      </c>
      <c r="X78" s="20"/>
      <c r="Y78" s="20"/>
      <c r="Z78" s="20"/>
      <c r="AA78" s="20"/>
      <c r="AB78" s="20"/>
      <c r="AC78" s="20"/>
      <c r="AD78" s="20">
        <v>0.12440972222222223</v>
      </c>
      <c r="AE78" s="20">
        <v>0.11746527777777778</v>
      </c>
      <c r="AF78" s="20">
        <v>0.3821527777777778</v>
      </c>
      <c r="AG78" s="20">
        <v>0.42739583333333336</v>
      </c>
      <c r="AH78" s="20"/>
      <c r="AI78" s="20"/>
      <c r="AJ78" s="20"/>
      <c r="AK78" s="20">
        <v>0.0925925925925926</v>
      </c>
      <c r="AL78" s="20">
        <v>0.020474537037037038</v>
      </c>
      <c r="AM78" s="20">
        <v>0.3254166666666667</v>
      </c>
      <c r="AN78" s="20"/>
    </row>
    <row r="79" spans="1:40" ht="13.5">
      <c r="A79" s="19" t="s">
        <v>201</v>
      </c>
      <c r="B79" s="24" t="s">
        <v>462</v>
      </c>
      <c r="C79" s="18" t="s">
        <v>39</v>
      </c>
      <c r="D79" s="19" t="s">
        <v>40</v>
      </c>
      <c r="E79" s="19" t="s">
        <v>41</v>
      </c>
      <c r="F79" s="20">
        <f t="shared" si="5"/>
        <v>0</v>
      </c>
      <c r="G79" s="20">
        <f t="shared" si="6"/>
        <v>0.5416666666666666</v>
      </c>
      <c r="H79" s="44">
        <v>15</v>
      </c>
      <c r="I79" s="49">
        <f t="shared" si="7"/>
        <v>0.625</v>
      </c>
      <c r="J79" s="44">
        <v>16</v>
      </c>
      <c r="K79" s="49">
        <f t="shared" si="8"/>
        <v>0.3333333333333333</v>
      </c>
      <c r="L79" s="20"/>
      <c r="M79" s="20"/>
      <c r="N79" s="25">
        <f>E79-F79+G79+I79+K79+L79-M79</f>
        <v>1.987673611111111</v>
      </c>
      <c r="O79" s="20">
        <v>0.08462962962962962</v>
      </c>
      <c r="P79" s="20">
        <v>0.4876736111111111</v>
      </c>
      <c r="Q79" s="20"/>
      <c r="R79" s="20">
        <v>0.20976851851851852</v>
      </c>
      <c r="S79" s="20">
        <v>0.20976851851851852</v>
      </c>
      <c r="T79" s="20"/>
      <c r="U79" s="20">
        <v>0.3461458333333333</v>
      </c>
      <c r="V79" s="20">
        <v>0.3461458333333333</v>
      </c>
      <c r="W79" s="20"/>
      <c r="X79" s="20"/>
      <c r="Y79" s="20"/>
      <c r="Z79" s="20"/>
      <c r="AA79" s="20"/>
      <c r="AB79" s="20"/>
      <c r="AC79" s="20"/>
      <c r="AD79" s="20">
        <v>0.1534837962962963</v>
      </c>
      <c r="AE79" s="20">
        <v>0.14697916666666666</v>
      </c>
      <c r="AF79" s="20">
        <v>0.3589583333333333</v>
      </c>
      <c r="AG79" s="20"/>
      <c r="AH79" s="20">
        <v>0.4373726851851852</v>
      </c>
      <c r="AI79" s="20"/>
      <c r="AJ79" s="20"/>
      <c r="AK79" s="20">
        <v>0.11225694444444445</v>
      </c>
      <c r="AL79" s="20">
        <v>0.04020833333333333</v>
      </c>
      <c r="AM79" s="20">
        <v>0.32796296296296296</v>
      </c>
      <c r="AN79" s="20"/>
    </row>
    <row r="80" spans="1:40" ht="13.5">
      <c r="A80" s="19" t="s">
        <v>275</v>
      </c>
      <c r="B80" s="24" t="s">
        <v>462</v>
      </c>
      <c r="C80" s="18" t="s">
        <v>27</v>
      </c>
      <c r="D80" s="19" t="s">
        <v>28</v>
      </c>
      <c r="E80" s="19" t="s">
        <v>29</v>
      </c>
      <c r="F80" s="20">
        <f t="shared" si="5"/>
        <v>0</v>
      </c>
      <c r="G80" s="20">
        <f t="shared" si="6"/>
        <v>0.5833333333333333</v>
      </c>
      <c r="H80" s="44">
        <v>18</v>
      </c>
      <c r="I80" s="49">
        <f t="shared" si="7"/>
        <v>0.75</v>
      </c>
      <c r="J80" s="44">
        <v>16</v>
      </c>
      <c r="K80" s="49">
        <f t="shared" si="8"/>
        <v>0.3333333333333333</v>
      </c>
      <c r="L80" s="20"/>
      <c r="M80" s="20"/>
      <c r="N80" s="25">
        <f>E80-F80+G80+I80+K80+L80</f>
        <v>2.0005555555555556</v>
      </c>
      <c r="O80" s="20">
        <v>0.07030092592592592</v>
      </c>
      <c r="P80" s="20">
        <v>0.19695601851851852</v>
      </c>
      <c r="Q80" s="20">
        <v>0.3338888888888889</v>
      </c>
      <c r="R80" s="20"/>
      <c r="S80" s="20"/>
      <c r="T80" s="20"/>
      <c r="U80" s="20"/>
      <c r="V80" s="20"/>
      <c r="W80" s="20"/>
      <c r="X80" s="20">
        <v>0.2870601851851852</v>
      </c>
      <c r="Y80" s="20">
        <v>0.2870601851851852</v>
      </c>
      <c r="Z80" s="20">
        <v>0.2927314814814815</v>
      </c>
      <c r="AA80" s="20"/>
      <c r="AB80" s="20"/>
      <c r="AC80" s="20"/>
      <c r="AD80" s="20"/>
      <c r="AE80" s="20">
        <v>0.1175</v>
      </c>
      <c r="AF80" s="20"/>
      <c r="AG80" s="20"/>
      <c r="AH80" s="20"/>
      <c r="AI80" s="20"/>
      <c r="AJ80" s="20"/>
      <c r="AK80" s="20">
        <v>0.09590277777777778</v>
      </c>
      <c r="AL80" s="20">
        <v>0.052627314814814814</v>
      </c>
      <c r="AM80" s="20"/>
      <c r="AN80" s="20"/>
    </row>
    <row r="81" spans="1:40" ht="13.5">
      <c r="A81" s="38" t="s">
        <v>459</v>
      </c>
      <c r="B81" s="36" t="s">
        <v>462</v>
      </c>
      <c r="C81" s="37" t="s">
        <v>69</v>
      </c>
      <c r="D81" s="38" t="s">
        <v>70</v>
      </c>
      <c r="E81" s="38" t="s">
        <v>71</v>
      </c>
      <c r="F81" s="39">
        <f t="shared" si="5"/>
        <v>0.049641203703703674</v>
      </c>
      <c r="G81" s="39">
        <f t="shared" si="6"/>
        <v>0.37500000000000006</v>
      </c>
      <c r="H81" s="45">
        <v>15</v>
      </c>
      <c r="I81" s="50">
        <f t="shared" si="7"/>
        <v>0.625</v>
      </c>
      <c r="J81" s="45">
        <v>9</v>
      </c>
      <c r="K81" s="50">
        <f t="shared" si="8"/>
        <v>0.1875</v>
      </c>
      <c r="L81" s="39"/>
      <c r="M81" s="39"/>
      <c r="N81" s="40">
        <f>E81-F81+G81+I81+K81+L81</f>
        <v>1.6706597222222224</v>
      </c>
      <c r="O81" s="39">
        <v>0.0506712962962963</v>
      </c>
      <c r="P81" s="39">
        <v>0.532800925925926</v>
      </c>
      <c r="Q81" s="39"/>
      <c r="R81" s="39">
        <v>0.13778935185185184</v>
      </c>
      <c r="S81" s="39">
        <v>0.17152777777777775</v>
      </c>
      <c r="T81" s="39">
        <v>0.1761111111111111</v>
      </c>
      <c r="U81" s="39">
        <v>0.2730902777777778</v>
      </c>
      <c r="V81" s="39">
        <v>0.28899305555555554</v>
      </c>
      <c r="W81" s="39">
        <v>0.29608796296296297</v>
      </c>
      <c r="X81" s="39"/>
      <c r="Y81" s="39"/>
      <c r="Z81" s="39"/>
      <c r="AA81" s="39"/>
      <c r="AB81" s="39"/>
      <c r="AC81" s="39"/>
      <c r="AD81" s="39">
        <v>0.09685185185185186</v>
      </c>
      <c r="AE81" s="39">
        <v>0.0907175925925926</v>
      </c>
      <c r="AF81" s="39">
        <v>0.3141087962962963</v>
      </c>
      <c r="AG81" s="39">
        <v>0.37226851851851855</v>
      </c>
      <c r="AH81" s="39"/>
      <c r="AI81" s="39"/>
      <c r="AJ81" s="39"/>
      <c r="AK81" s="39">
        <v>0.07221064814814815</v>
      </c>
      <c r="AL81" s="39">
        <v>0.03767361111111111</v>
      </c>
      <c r="AM81" s="39">
        <v>0.25634259259259257</v>
      </c>
      <c r="AN81" s="39"/>
    </row>
    <row r="82" spans="1:40" ht="13.5">
      <c r="A82" s="38" t="s">
        <v>459</v>
      </c>
      <c r="B82" s="36" t="s">
        <v>462</v>
      </c>
      <c r="C82" s="37" t="s">
        <v>78</v>
      </c>
      <c r="D82" s="38" t="s">
        <v>79</v>
      </c>
      <c r="E82" s="38" t="s">
        <v>80</v>
      </c>
      <c r="F82" s="39">
        <f t="shared" si="5"/>
        <v>0</v>
      </c>
      <c r="G82" s="39">
        <f t="shared" si="6"/>
        <v>0.45833333333333337</v>
      </c>
      <c r="H82" s="45">
        <v>16</v>
      </c>
      <c r="I82" s="50">
        <f t="shared" si="7"/>
        <v>0.6666666666666666</v>
      </c>
      <c r="J82" s="45">
        <v>15</v>
      </c>
      <c r="K82" s="50">
        <f t="shared" si="8"/>
        <v>0.3125</v>
      </c>
      <c r="L82" s="39"/>
      <c r="M82" s="39"/>
      <c r="N82" s="40">
        <f>E82-F82+G82+I82+K82+L82</f>
        <v>1.9660185185185184</v>
      </c>
      <c r="O82" s="39">
        <v>0.0849537037037037</v>
      </c>
      <c r="P82" s="39">
        <v>0.5285185185185185</v>
      </c>
      <c r="Q82" s="39"/>
      <c r="R82" s="39">
        <v>0.2253009259259259</v>
      </c>
      <c r="S82" s="39">
        <v>0.2253009259259259</v>
      </c>
      <c r="T82" s="39">
        <v>0.23163194444444443</v>
      </c>
      <c r="U82" s="39">
        <v>0.38642361111111106</v>
      </c>
      <c r="V82" s="39">
        <v>0.38642361111111106</v>
      </c>
      <c r="W82" s="39"/>
      <c r="X82" s="39"/>
      <c r="Y82" s="39"/>
      <c r="Z82" s="39"/>
      <c r="AA82" s="39"/>
      <c r="AB82" s="39"/>
      <c r="AC82" s="39"/>
      <c r="AD82" s="39">
        <v>0.1459953703703704</v>
      </c>
      <c r="AE82" s="39">
        <v>0.1642361111111111</v>
      </c>
      <c r="AF82" s="39">
        <v>0.40399305555555554</v>
      </c>
      <c r="AG82" s="39">
        <v>0.4127546296296296</v>
      </c>
      <c r="AH82" s="39"/>
      <c r="AI82" s="39"/>
      <c r="AJ82" s="39"/>
      <c r="AK82" s="39">
        <v>0.1105324074074074</v>
      </c>
      <c r="AL82" s="39">
        <v>0.06557870370370371</v>
      </c>
      <c r="AM82" s="39">
        <v>0.34870370370370374</v>
      </c>
      <c r="AN82" s="39"/>
    </row>
    <row r="83" spans="1:55" s="71" customFormat="1" ht="13.5">
      <c r="A83" s="66"/>
      <c r="B83" s="64" t="s">
        <v>462</v>
      </c>
      <c r="C83" s="65" t="s">
        <v>9</v>
      </c>
      <c r="D83" s="66" t="s">
        <v>10</v>
      </c>
      <c r="E83" s="66" t="s">
        <v>11</v>
      </c>
      <c r="F83" s="67">
        <f t="shared" si="5"/>
        <v>0.0032060185185185386</v>
      </c>
      <c r="G83" s="67">
        <f t="shared" si="6"/>
        <v>0.4166666666666667</v>
      </c>
      <c r="H83" s="68" t="s">
        <v>465</v>
      </c>
      <c r="I83" s="69" t="e">
        <f t="shared" si="7"/>
        <v>#VALUE!</v>
      </c>
      <c r="J83" s="68" t="s">
        <v>465</v>
      </c>
      <c r="K83" s="69" t="e">
        <f t="shared" si="8"/>
        <v>#VALUE!</v>
      </c>
      <c r="L83" s="67"/>
      <c r="M83" s="67"/>
      <c r="N83" s="68" t="s">
        <v>465</v>
      </c>
      <c r="O83" s="67">
        <v>0.0975462962962963</v>
      </c>
      <c r="P83" s="67">
        <v>0.4169907407407407</v>
      </c>
      <c r="Q83" s="67"/>
      <c r="R83" s="67">
        <v>0.25168981481481484</v>
      </c>
      <c r="S83" s="67">
        <v>0.25168981481481484</v>
      </c>
      <c r="T83" s="67">
        <v>0.25568287037037035</v>
      </c>
      <c r="U83" s="67">
        <v>0.33831018518518513</v>
      </c>
      <c r="V83" s="67">
        <v>0.34151620370370367</v>
      </c>
      <c r="W83" s="67">
        <v>0.35194444444444445</v>
      </c>
      <c r="X83" s="67"/>
      <c r="Y83" s="67"/>
      <c r="Z83" s="67"/>
      <c r="AA83" s="67"/>
      <c r="AB83" s="67"/>
      <c r="AC83" s="67"/>
      <c r="AD83" s="67">
        <v>0.17046296296296296</v>
      </c>
      <c r="AE83" s="67">
        <v>0.1645023148148148</v>
      </c>
      <c r="AF83" s="67"/>
      <c r="AG83" s="67"/>
      <c r="AH83" s="67"/>
      <c r="AI83" s="67"/>
      <c r="AJ83" s="67"/>
      <c r="AK83" s="67">
        <v>0.12496527777777777</v>
      </c>
      <c r="AL83" s="67">
        <v>0.08337962962962964</v>
      </c>
      <c r="AM83" s="67"/>
      <c r="AN83" s="67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</row>
  </sheetData>
  <mergeCells count="7">
    <mergeCell ref="U1:W1"/>
    <mergeCell ref="X1:Z1"/>
    <mergeCell ref="AH1:AI1"/>
    <mergeCell ref="B1:N2"/>
    <mergeCell ref="R1:T1"/>
    <mergeCell ref="AF1:AG1"/>
    <mergeCell ref="AA1:AC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O-time.ru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Tutty</cp:lastModifiedBy>
  <dcterms:created xsi:type="dcterms:W3CDTF">2009-05-30T15:01:42Z</dcterms:created>
  <dcterms:modified xsi:type="dcterms:W3CDTF">2009-06-09T15:05:39Z</dcterms:modified>
  <cp:category/>
  <cp:version/>
  <cp:contentType/>
  <cp:contentStatus/>
</cp:coreProperties>
</file>